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355" windowWidth="12000" windowHeight="5235" firstSheet="1" activeTab="4"/>
  </bookViews>
  <sheets>
    <sheet name="ชี้แจง" sheetId="3" r:id="rId1"/>
    <sheet name="การให้คะแนน" sheetId="2" r:id="rId2"/>
    <sheet name="แบบประเมิน" sheetId="1" r:id="rId3"/>
    <sheet name="คะแนนรวมของ 18-60 ปี" sheetId="4" r:id="rId4"/>
    <sheet name="คะแนนรวมของ 12-17 ปี" sheetId="5" r:id="rId5"/>
  </sheets>
  <calcPr calcId="145621"/>
</workbook>
</file>

<file path=xl/calcChain.xml><?xml version="1.0" encoding="utf-8"?>
<calcChain xmlns="http://schemas.openxmlformats.org/spreadsheetml/2006/main">
  <c r="G64" i="1" l="1"/>
  <c r="G65" i="1"/>
  <c r="G66" i="1"/>
  <c r="G67" i="1"/>
  <c r="G68" i="1"/>
  <c r="G69" i="1"/>
  <c r="G56" i="1"/>
  <c r="G57" i="1"/>
  <c r="G58" i="1"/>
  <c r="G59" i="1"/>
  <c r="G60" i="1"/>
  <c r="G61" i="1"/>
  <c r="G50" i="1"/>
  <c r="G51" i="1"/>
  <c r="G52" i="1"/>
  <c r="G53" i="1"/>
  <c r="G42" i="1"/>
  <c r="G43" i="1"/>
  <c r="G44" i="1"/>
  <c r="G45" i="1"/>
  <c r="G46" i="1"/>
  <c r="G47" i="1"/>
  <c r="G34" i="1"/>
  <c r="G35" i="1"/>
  <c r="G36" i="1"/>
  <c r="G37" i="1"/>
  <c r="G38" i="1"/>
  <c r="G39" i="1"/>
  <c r="G26" i="1"/>
  <c r="G27" i="1"/>
  <c r="G28" i="1"/>
  <c r="G29" i="1"/>
  <c r="G30" i="1"/>
  <c r="G31" i="1"/>
  <c r="G18" i="1"/>
  <c r="G19" i="1"/>
  <c r="G20" i="1"/>
  <c r="G21" i="1"/>
  <c r="G22" i="1"/>
  <c r="G23" i="1"/>
  <c r="G10" i="1"/>
  <c r="G11" i="1"/>
  <c r="G12" i="1"/>
  <c r="G13" i="1"/>
  <c r="G14" i="1"/>
  <c r="G15" i="1"/>
  <c r="G2" i="1"/>
  <c r="G3" i="1"/>
  <c r="G4" i="1"/>
  <c r="G5" i="1"/>
  <c r="G6" i="1"/>
  <c r="G7" i="1"/>
  <c r="G70" i="1" l="1"/>
  <c r="H17" i="5" s="1"/>
  <c r="G62" i="1"/>
  <c r="H16" i="4" s="1"/>
  <c r="G54" i="1"/>
  <c r="H15" i="4" s="1"/>
  <c r="G48" i="1"/>
  <c r="H14" i="5" s="1"/>
  <c r="G40" i="1"/>
  <c r="H13" i="5" s="1"/>
  <c r="G32" i="1"/>
  <c r="H12" i="4" s="1"/>
  <c r="G24" i="1"/>
  <c r="H11" i="4" s="1"/>
  <c r="G16" i="1"/>
  <c r="H10" i="4" s="1"/>
  <c r="G8" i="1"/>
  <c r="H9" i="4" s="1"/>
  <c r="H16" i="5" l="1"/>
  <c r="H13" i="4"/>
  <c r="H12" i="5"/>
  <c r="H10" i="5"/>
  <c r="H17" i="4"/>
  <c r="H15" i="5"/>
  <c r="H14" i="4"/>
  <c r="H11" i="5"/>
  <c r="H9" i="5"/>
</calcChain>
</file>

<file path=xl/sharedStrings.xml><?xml version="1.0" encoding="utf-8"?>
<sst xmlns="http://schemas.openxmlformats.org/spreadsheetml/2006/main" count="1080" uniqueCount="170">
  <si>
    <t>ไม่จริง</t>
  </si>
  <si>
    <t>จริงมาก</t>
  </si>
  <si>
    <t>คะแนน</t>
  </si>
  <si>
    <t>รวม</t>
  </si>
  <si>
    <t>เวลาโกรธหรือไม่สบาย ฉันรับรู้ได้ว่าเกิดอะไรขึ้นกับฉัน</t>
  </si>
  <si>
    <t>ฉันบอกไม่ได้ว่าอะไรทำให้ฉันรู้สึกโกรธ</t>
  </si>
  <si>
    <t>เมื่อถูกขัดใจ ฉันมักรู้สึกหงุดหงิดจนควบคุมอารมณ์ไม่ได้</t>
  </si>
  <si>
    <t>ฉันสามารถคอยเพื่อให้บรรลุเป้าหมายที่พอใจ</t>
  </si>
  <si>
    <t>ฉันมักมีปฏิกิริยาโต้ตอบรุนแรงต่อปัญหาเพียงเล็กน้อย</t>
  </si>
  <si>
    <t>ฉันสังเกตได้ เมื่อคนใกล้ชิดมีอารมณ์เปลี่ยนแปลง</t>
  </si>
  <si>
    <t>ฉันไม่สนใจกับความทุกข์ของผู้อื่นที่ฉันไม่รู้จัก</t>
  </si>
  <si>
    <t>ฉันไม่ยอมรับในสิ่งที่ผู้อื่นทำต่างจากที่ฉันคิด</t>
  </si>
  <si>
    <t>ฉันยอมรับได้ว่าผู้อื่นก็อาจมีเหตุผลที่จะไม่พอใจการกระทำของฉัน</t>
  </si>
  <si>
    <t>ฉันรู้สึกว่าผู้อื่นชอบเรียกร้องความสนใจมากเกินไป</t>
  </si>
  <si>
    <t>แม้จะมีภาระที่ต้องทำ ฉันก็ยินดีรับฟังความทุกข์ของผู้อื่นที่ต้องการความช่วยเหลือ</t>
  </si>
  <si>
    <t>เป็นเรื่องธรรมดาที่จะเอาเปรียบผู้อื่นเมื่อมีโอกาส</t>
  </si>
  <si>
    <t>ฉันเห็นคุณค่าในน้ำใจที่ผู้อื่นมีต่อฉัน</t>
  </si>
  <si>
    <t>เมื่อทำผิด ฉันสามารถกล่าวคำ "ขอโทษ" ผู้อื่นได้</t>
  </si>
  <si>
    <t>ฉันยอมรับข้อผิดพลาดของผู้อื่นได้ยาก</t>
  </si>
  <si>
    <t>ถึงแม้จะต้องเสียประโยชน์ส่วนตัวไปบ้าง ฉันก็ยินดีที่จะทำเพื่อส่วนร่วม</t>
  </si>
  <si>
    <t>ฉันรู้สึกลำบากใจในการทำสิ่งใดสิ่งหนึ่งเพื่อผู้อื่น</t>
  </si>
  <si>
    <t>ฉันไม่รู้ว่าฉันเก่งเรื่องอะไร</t>
  </si>
  <si>
    <t>แม้จะเป็นงานยาก ฉันก็มั่นใจว่าสามารถทำได้</t>
  </si>
  <si>
    <t>เมื่อทำสิ่งใดไม่สำเร็จ ฉันรู้สึกหมดกำลังใจ</t>
  </si>
  <si>
    <t>ฉันรู้สึกมีคุณค่าเมื่อได้ทำสิ่งต่าง ๆ อย่างเต็มความสามารถ</t>
  </si>
  <si>
    <t>เมื่อต้องเผชิญกับอุปสรรคและความผิดหวัง ฉันก็จะไม่ยอมแพ้</t>
  </si>
  <si>
    <t>เมื่อเริ่มทำสิ่งหนึ่งสิ่งใด ฉันมักทำต่อไปไม่สำเร็จ</t>
  </si>
  <si>
    <t>ฉันพยายามหาสาเหตุที่แท้จริงของปัญหาโดยไม่คิดเอาเองตามใจชอบ</t>
  </si>
  <si>
    <t>บ่อยครั้งที่ฉันไม่รู้ว่าอะไรทำให้ฉันไม่มีความสุข</t>
  </si>
  <si>
    <t>ฉันรู้สึกว่าการตัดสินใจแก้ปัญหาเป็นเรื่องยากสำหรับฉัน</t>
  </si>
  <si>
    <t>เมื่อต้องทำอะไรหลายอย่างในเวลาเดียวกัน ฉันตัดสินใจได้ว่าจะทำอะไรก่อนหลัง</t>
  </si>
  <si>
    <t>ฉันลำบากใจเมื่อต้องอยู่กับคนแปลกหน้าหรือคนที่ไม่คุ้นเคย</t>
  </si>
  <si>
    <t>ฉันทนไม่ได้เมื่อต้องอยู่ในสังคมที่มีกฎระเบียบขัดกับความเคยชินของฉัน</t>
  </si>
  <si>
    <t>ฉันทำความรู้จักผู้อื่นได้ง่าย</t>
  </si>
  <si>
    <t>ฉันมีเพื่อนสนิทหลายคนที่คบกันมานาน</t>
  </si>
  <si>
    <t>ฉันไม่กล้าบอกความต้องการของฉันให้ผู้อื่นรู้</t>
  </si>
  <si>
    <t>ฉันทำในสิ่งที่ต้องการโดยไม่ทำให้ผู้อื่นเดือนร้อน</t>
  </si>
  <si>
    <t>เป็นการยากสำหรับฉันที่จะโต้แย้งกับผู้อื่น แม้จะมีเหตุผลเพียงพอ</t>
  </si>
  <si>
    <t>เมื่อไม่เห็นด้วยกับผู้อื่น ฉันสามารถอธิบายเหตุผลที่เขายอมรับได้</t>
  </si>
  <si>
    <t>ฉันรู้สึกด้วยกว่าผู้อื่น</t>
  </si>
  <si>
    <t>ฉันทำหน้าที่ได้ดี ไม่ว่าจะอยู่ในบทบาทใด</t>
  </si>
  <si>
    <t>ฉันสามารถทำงานที่ได้รับมอบหมายได้ดีที่สุด</t>
  </si>
  <si>
    <t>ฉันไม่มั่นใจในการทำงานที่ยากลำบาก</t>
  </si>
  <si>
    <t>แม้สถานการณ์จะเลวร้าย ฉันก็มีความหวังว่าจะดีขึ้น</t>
  </si>
  <si>
    <t>ทุกปัญหามักมีทางออกเสมอ</t>
  </si>
  <si>
    <t>เมื่อมีเรื่องที่ทำให้เครียด ฉันมักปรับเปลี่ยนให้เป็นเรื่องผ่อนคลายหรือสนุกสนานได้</t>
  </si>
  <si>
    <t>ฉันสนุกสนานทุกครั้งกับกิจกรรมในวันสุดสัปดาห์และวันหยุดพักผ่อน</t>
  </si>
  <si>
    <t>ฉันรู้สึกไม่พอใจที่ผู้อื่นได้รับสิ่งดี ๆ มากกว่าฉัน</t>
  </si>
  <si>
    <t>ฉันพอใจกับสิ่งที่ฉันเป็นอยู่</t>
  </si>
  <si>
    <t>ฉันไม่รู้ว่าจะหาอะไรทำ เมื่อรู้สึกเบื่อหน่าย</t>
  </si>
  <si>
    <t>เมื่อว่างเว้นจากภาระหน้าที่ ฉันจะทำในสิ่งที่ฉันชอบ</t>
  </si>
  <si>
    <t>เมื่อรู้สึกไม่สบายใจ ฉันมีวิธีผ่อนคลายอารมณ์ได้</t>
  </si>
  <si>
    <t>ฉันสามารถผ่อนคลายตนเองได้ แม้จะเหน็ดเหนื่อยจากภาระหน้าที่</t>
  </si>
  <si>
    <t>ฉันไม่สามารถทำใจให้เป็นสุขได้จนกว่าจะได้ทุกสิ่งที่ต้องการ</t>
  </si>
  <si>
    <t>ฉันมักทุกข์ร้อนกับเรื่องเล็ก ๆ น้อย ๆ ที่เกิดขึ้นเสมอ</t>
  </si>
  <si>
    <t>จริง      บางครั้ง</t>
  </si>
  <si>
    <t>ค่อน     ข้างจริง</t>
  </si>
  <si>
    <t>เกณฑ์การให้คะแนน</t>
  </si>
  <si>
    <t>การให้คะแนน</t>
  </si>
  <si>
    <t>แบ่งเป็น 2 กลุ่มในการให้คะแนนดังต่อไปนี้</t>
  </si>
  <si>
    <t>กลุ่มที่ 1 ได้แก่ข้อ</t>
  </si>
  <si>
    <t>กลุ่มที่ 2 ได้แก่ข้อ</t>
  </si>
  <si>
    <t>แต่ละข้อให้คะแนนดังต่อไปนี้</t>
  </si>
  <si>
    <t>ตอบไม่จริง</t>
  </si>
  <si>
    <t xml:space="preserve">ให้ </t>
  </si>
  <si>
    <t>ตอบจริงบางครั้ง</t>
  </si>
  <si>
    <t>ตอบค่อนข้างจริง</t>
  </si>
  <si>
    <t>ตอบจริงมาก</t>
  </si>
  <si>
    <t>แบบประเมิน</t>
  </si>
  <si>
    <t>ความฉลาด</t>
  </si>
  <si>
    <t>ทางอารมณ์</t>
  </si>
  <si>
    <t>ความฉลาดทางรมณ์ คือ ความสามารถทางอารมณ์ในการดำเนินชีวิตอย่างสร้างสรรค์และมีความสุข</t>
  </si>
  <si>
    <t>การรู้จักความฉลาดทางอารมณ์ของตนเองเพื่อการพัฒนาและการใช้ศักยภาพตนเองในการดำเนินชีวิต</t>
  </si>
  <si>
    <t>ครอบครัว การทำงานและการอยู่รวมกับผู้อื่นได้อย่างมีความสุขและประสบความสำเร็จ</t>
  </si>
  <si>
    <t>ประชาชนเพื่อใช้ประเมินตนเอง</t>
  </si>
  <si>
    <t>คำแนะนำ</t>
  </si>
  <si>
    <t>แบบประเมินนี้เป็นประโยคที่มีข้อความเกี่ยวข้องกับอารมณ์และความรู้สึกที่แสดงออกในลักษณะต่าง ๆ</t>
  </si>
  <si>
    <t>แม้ว่าบางประโยคอาจไม่ตรงกับที่ท่านเป็นอยู่ก็ตาม ขอให้ท่านเลือกคำตอบที่ตรงกับตัวท่านมากที่สุด ไม่มีคำตอบที่</t>
  </si>
  <si>
    <t>ถูกหรือผิด ดีหรือไม่ดี</t>
  </si>
  <si>
    <t>โปรดตอบตามความเป็นจริงและตอบทุกข้อ เพื่อท่านจะได้รู้จักตนเองและวางแผนพัฒนาตนต่อไป</t>
  </si>
  <si>
    <t>ใส่หมายเลข 1 ในช่องที่ท่านคิดว่าตรงกับตัวท่านมากที่สุด</t>
  </si>
  <si>
    <r>
      <t xml:space="preserve">มีคำตอบ 4 คำตอบ  สำหรับข้อความแต่ละประโยคคือ </t>
    </r>
    <r>
      <rPr>
        <b/>
        <i/>
        <sz val="16"/>
        <rFont val="Angsana New"/>
        <family val="1"/>
        <charset val="222"/>
      </rPr>
      <t>ไม่จริง จริงบางครั้ง ค่อนข้างจริง จริงมาก</t>
    </r>
    <r>
      <rPr>
        <sz val="16"/>
        <rFont val="Angsana New"/>
        <family val="1"/>
        <charset val="222"/>
      </rPr>
      <t xml:space="preserve"> โปรด</t>
    </r>
  </si>
  <si>
    <t>การรวมคะแนน</t>
  </si>
  <si>
    <t>ด้านดี</t>
  </si>
  <si>
    <t>หมายถึง</t>
  </si>
  <si>
    <t>ด้านเก่ง</t>
  </si>
  <si>
    <t>ด้านสุข</t>
  </si>
  <si>
    <t>ความสามารถในการดำเนินชีวิตอย่างเป็นสุข</t>
  </si>
  <si>
    <t>ด้าน</t>
  </si>
  <si>
    <t>ด้านย่อย</t>
  </si>
  <si>
    <t>ผลรวมของคะแนน</t>
  </si>
  <si>
    <t>ดี</t>
  </si>
  <si>
    <t>เก่ง</t>
  </si>
  <si>
    <t>สุข</t>
  </si>
  <si>
    <t>1.1 ควบคุมตนเอง</t>
  </si>
  <si>
    <t>1.2 เห็นใจผู้อื่น</t>
  </si>
  <si>
    <t>1.3 รับผิดชอบ</t>
  </si>
  <si>
    <t>2.1 มีแรงจูงใจ</t>
  </si>
  <si>
    <t>2.2 ตัดสินและแก้ปัญหา</t>
  </si>
  <si>
    <t>2.3 สัมพันธภาพ</t>
  </si>
  <si>
    <t>3.1 ภูมิใจตนเอง</t>
  </si>
  <si>
    <t>3.2 พอใจชีวิต</t>
  </si>
  <si>
    <t>3.3 สุขสงบทางใจ</t>
  </si>
  <si>
    <t xml:space="preserve">รวมข้อ 1 </t>
  </si>
  <si>
    <t>-</t>
  </si>
  <si>
    <t>ข้อ 6</t>
  </si>
  <si>
    <t>รวมข้อ 7</t>
  </si>
  <si>
    <t>รวมข้อ 13</t>
  </si>
  <si>
    <t>รวมข้อ 19</t>
  </si>
  <si>
    <t>รวมข้อ 25</t>
  </si>
  <si>
    <t>รวมข้อ 31</t>
  </si>
  <si>
    <t>รวมข้อ 37</t>
  </si>
  <si>
    <t>รวมข้อ 41</t>
  </si>
  <si>
    <t>รวมข้อ 47</t>
  </si>
  <si>
    <t>ข้อ 12</t>
  </si>
  <si>
    <t>ข้อ 18</t>
  </si>
  <si>
    <t>ข้อ 24</t>
  </si>
  <si>
    <t>ข้อ 30</t>
  </si>
  <si>
    <t>ข้อ 36</t>
  </si>
  <si>
    <t>ข้อ 40</t>
  </si>
  <si>
    <t>ข้อ 46</t>
  </si>
  <si>
    <t>ข้อ 52</t>
  </si>
  <si>
    <t>หลังจากรวมคะแนนแต่ละด้านเสร็จแล้ว นำคะแนนที่ได้ไปทำเครื่องหมายลงบนเส้นประในกราฟ</t>
  </si>
  <si>
    <t>ความฉลาดทางอารมณ์แล้วลากเส้นให้ต่อกัน และพิจารณาว่ามีคะแนนใดที่สูงหรือต่ำกว่าช่วงคะแนนปกติ</t>
  </si>
  <si>
    <t>ผลที่ได้เป็นเพียงการประเมินโดยสังเขป คะแนนที่ได้ต่ำกว่าช่วงคะแนนปกติ ไม่ได้หมายความว่า</t>
  </si>
  <si>
    <t xml:space="preserve">ท่านมีความปกติในด้านนั้น เพราะด้านต่าง ๆ เหล่านี้เป็นสิ่งที่มีการพัฒนาและเปลี่ยนแปลงตลอดเวลา ดังนั้น </t>
  </si>
  <si>
    <t>คะแนนที่ได้ต่ำจึงเป็นข้อเตือนใจให้ท่านหาแนวทางในการพัฒนาความฉลาดทางอารมณ์ในด้านนั้น ๆ ให้</t>
  </si>
  <si>
    <t>มากยิ่งขึ้น</t>
  </si>
  <si>
    <t>สำหรับรายละเอียดและแนวทางการพัฒนาความฉลาดทางอารมณ์มีอยู่ในหนังสืออีคิว : ความ</t>
  </si>
  <si>
    <t>ฉลาดทางอารมณ์ หรือคู่มือความฉลาดทางอารมณ์ (สำหรับประชาชน) ของกรมสุขภาพจิต รวมทั้งท่าน</t>
  </si>
  <si>
    <t>ความสามารถในการควบคุมอารมณ์และความต้องการของตนเอง รู้จักเห็นใจผู้อื่น</t>
  </si>
  <si>
    <t>และมีความรับผิดชอบต่อส่วนรวม</t>
  </si>
  <si>
    <t>ความสามารถในการรู้จักตนเอง มีแรงจูงใจ สามารถตัดสินใจแก้ปัญหาและแสดง</t>
  </si>
  <si>
    <t>ออกได้อย่างมีประสิทธิภาพ รวมทั้งมีสัมธภาพที่ดีกับผู้อื่น</t>
  </si>
  <si>
    <t>สามารถเข้าร่วมกิจกรรมพัฒนาความฉลาดทางอารมณ์ที่ทางกรมสุขภาพจิตหรือหน่วยงานอื่นที่เกี่ยวข้อง</t>
  </si>
  <si>
    <t>จัดขึ้น</t>
  </si>
  <si>
    <t>กราฟความฉลาดทางอารมณ์ (18 - 25)</t>
  </si>
  <si>
    <t>ควบคุมตนเอง</t>
  </si>
  <si>
    <t>เห็นใจผู้อื่น</t>
  </si>
  <si>
    <t>รับผิดชอบ</t>
  </si>
  <si>
    <t>มีแรงจูงใจ</t>
  </si>
  <si>
    <t>ตัดสินและแก้ปัญหา</t>
  </si>
  <si>
    <t>สัมพันธภาพ</t>
  </si>
  <si>
    <t>ภูมิใจตนเอง</t>
  </si>
  <si>
    <t>พอใจชีวิต</t>
  </si>
  <si>
    <t>สุขสงบทางใจ</t>
  </si>
  <si>
    <t>ช่วงคะแนนปกติ</t>
  </si>
  <si>
    <t>=</t>
  </si>
  <si>
    <t>14 - 18</t>
  </si>
  <si>
    <t>15 - 21</t>
  </si>
  <si>
    <t>17 - 23</t>
  </si>
  <si>
    <t>14 - 20</t>
  </si>
  <si>
    <t>9 - 13</t>
  </si>
  <si>
    <t>16 - 22</t>
  </si>
  <si>
    <t>คะแนนเฉลี่ย</t>
  </si>
  <si>
    <t>18.0</t>
  </si>
  <si>
    <t>19.0</t>
  </si>
  <si>
    <t>กราฟความฉลาดทางอารมณ์ (26 - 60)</t>
  </si>
  <si>
    <t>18.8</t>
  </si>
  <si>
    <t>19.4</t>
  </si>
  <si>
    <t>กรมสุขภาพจิตได้ตระหนักถึงความสำคัญของความฉลาดทางอารมณ์ จึงได้สร้างแบบประเมินสำหรับ</t>
  </si>
  <si>
    <t>เมื่อถูกบังคับให้ทำในสิ่งที่ไม่ชอบ ฉันจะอธิบายเหตุผลจนผู้อื่นยอมรับได้</t>
  </si>
  <si>
    <t>สำหรับผู้ใหญ่ (อายุ 18 - 60 ปี)</t>
  </si>
  <si>
    <t>กราฟความฉลาดทางอารมณ์ (12 - 17)</t>
  </si>
  <si>
    <t>17.3</t>
  </si>
  <si>
    <t>11.0</t>
  </si>
  <si>
    <t>18.9</t>
  </si>
  <si>
    <t>16 - 20</t>
  </si>
  <si>
    <t>13 - 19</t>
  </si>
  <si>
    <t>และ สำหรับวัยรุ่น (อายุ 12 - 17 ปี)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</si>
</sst>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22"/>
    </font>
    <font>
      <sz val="10"/>
      <name val="MS Sans Serif"/>
      <family val="2"/>
      <charset val="222"/>
    </font>
    <font>
      <sz val="26"/>
      <name val="Angsana New"/>
      <family val="1"/>
      <charset val="222"/>
    </font>
    <font>
      <sz val="16"/>
      <name val="Angsana New"/>
      <family val="1"/>
      <charset val="222"/>
    </font>
    <font>
      <sz val="24"/>
      <name val="Angsana New"/>
      <family val="1"/>
      <charset val="222"/>
    </font>
    <font>
      <sz val="48"/>
      <name val="Angsana New"/>
      <family val="1"/>
      <charset val="222"/>
    </font>
    <font>
      <i/>
      <sz val="48"/>
      <name val="Angsana New"/>
      <family val="1"/>
      <charset val="222"/>
    </font>
    <font>
      <b/>
      <i/>
      <sz val="16"/>
      <name val="Angsana New"/>
      <family val="1"/>
      <charset val="222"/>
    </font>
    <font>
      <b/>
      <sz val="12"/>
      <name val="MS Sans Serif"/>
      <family val="2"/>
      <charset val="222"/>
    </font>
    <font>
      <sz val="5"/>
      <name val="MS Sans Serif"/>
      <family val="2"/>
      <charset val="222"/>
    </font>
    <font>
      <sz val="10"/>
      <name val="Angsana New"/>
      <family val="1"/>
      <charset val="222"/>
    </font>
    <font>
      <i/>
      <sz val="16"/>
      <color indexed="10"/>
      <name val="Angsana New"/>
      <family val="1"/>
      <charset val="222"/>
    </font>
    <font>
      <i/>
      <sz val="16"/>
      <color indexed="12"/>
      <name val="Angsana New"/>
      <family val="1"/>
      <charset val="222"/>
    </font>
    <font>
      <sz val="16"/>
      <color indexed="12"/>
      <name val="Angsana New"/>
      <family val="1"/>
      <charset val="22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Protection="1"/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0" fillId="0" borderId="0" xfId="0" applyProtection="1"/>
    <xf numFmtId="0" fontId="4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0" borderId="6" xfId="0" applyFont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/>
    <xf numFmtId="0" fontId="1" fillId="6" borderId="0" xfId="0" applyFont="1" applyFill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Fill="1" applyBorder="1"/>
    <xf numFmtId="0" fontId="1" fillId="0" borderId="0" xfId="0" applyFont="1" applyFill="1"/>
    <xf numFmtId="0" fontId="10" fillId="0" borderId="0" xfId="0" applyFont="1"/>
    <xf numFmtId="0" fontId="9" fillId="0" borderId="0" xfId="0" applyFont="1" applyFill="1"/>
    <xf numFmtId="0" fontId="1" fillId="0" borderId="6" xfId="0" applyFont="1" applyFill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1" fillId="7" borderId="4" xfId="0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9" fillId="0" borderId="0" xfId="0" applyFont="1" applyFill="1" applyBorder="1"/>
    <xf numFmtId="0" fontId="10" fillId="0" borderId="0" xfId="0" applyFont="1" applyBorder="1"/>
    <xf numFmtId="0" fontId="1" fillId="0" borderId="0" xfId="0" applyFont="1" applyFill="1" applyBorder="1"/>
    <xf numFmtId="49" fontId="1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1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2" fillId="0" borderId="0" xfId="0" applyFont="1" applyAlignment="1" applyProtection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="110" workbookViewId="0">
      <selection activeCell="C1" sqref="C1"/>
    </sheetView>
  </sheetViews>
  <sheetFormatPr defaultRowHeight="20.100000000000001" customHeight="1" x14ac:dyDescent="0.2"/>
  <cols>
    <col min="1" max="8" width="9.140625" style="14"/>
    <col min="9" max="9" width="3.140625" style="14" customWidth="1"/>
    <col min="10" max="16384" width="9.140625" style="14"/>
  </cols>
  <sheetData>
    <row r="1" spans="1:7" ht="35.25" customHeight="1" x14ac:dyDescent="0.2">
      <c r="A1" s="13" t="s">
        <v>68</v>
      </c>
    </row>
    <row r="2" spans="1:7" ht="34.5" customHeight="1" x14ac:dyDescent="0.2">
      <c r="A2" s="15" t="s">
        <v>69</v>
      </c>
      <c r="B2" s="15"/>
    </row>
    <row r="3" spans="1:7" ht="34.5" customHeight="1" x14ac:dyDescent="0.2">
      <c r="A3" s="15"/>
      <c r="B3" s="16" t="s">
        <v>70</v>
      </c>
    </row>
    <row r="4" spans="1:7" ht="20.100000000000001" customHeight="1" x14ac:dyDescent="0.2">
      <c r="B4" s="77" t="s">
        <v>162</v>
      </c>
      <c r="C4" s="77"/>
      <c r="D4" s="77"/>
      <c r="E4" s="78" t="s">
        <v>169</v>
      </c>
      <c r="F4" s="79"/>
      <c r="G4" s="79"/>
    </row>
    <row r="6" spans="1:7" ht="20.100000000000001" customHeight="1" x14ac:dyDescent="0.2">
      <c r="B6" s="14" t="s">
        <v>71</v>
      </c>
    </row>
    <row r="7" spans="1:7" ht="7.5" customHeight="1" x14ac:dyDescent="0.2"/>
    <row r="8" spans="1:7" ht="20.100000000000001" customHeight="1" x14ac:dyDescent="0.2">
      <c r="B8" s="14" t="s">
        <v>72</v>
      </c>
    </row>
    <row r="9" spans="1:7" ht="20.100000000000001" customHeight="1" x14ac:dyDescent="0.2">
      <c r="A9" s="14" t="s">
        <v>73</v>
      </c>
    </row>
    <row r="10" spans="1:7" ht="9" customHeight="1" x14ac:dyDescent="0.2"/>
    <row r="11" spans="1:7" ht="20.100000000000001" customHeight="1" x14ac:dyDescent="0.2">
      <c r="B11" s="14" t="s">
        <v>160</v>
      </c>
    </row>
    <row r="12" spans="1:7" ht="20.100000000000001" customHeight="1" x14ac:dyDescent="0.2">
      <c r="A12" s="14" t="s">
        <v>74</v>
      </c>
    </row>
    <row r="14" spans="1:7" ht="20.100000000000001" customHeight="1" x14ac:dyDescent="0.2">
      <c r="A14" s="17" t="s">
        <v>75</v>
      </c>
    </row>
    <row r="15" spans="1:7" ht="20.100000000000001" customHeight="1" x14ac:dyDescent="0.2">
      <c r="B15" s="14" t="s">
        <v>76</v>
      </c>
    </row>
    <row r="16" spans="1:7" ht="20.100000000000001" customHeight="1" x14ac:dyDescent="0.2">
      <c r="A16" s="14" t="s">
        <v>77</v>
      </c>
    </row>
    <row r="17" spans="1:2" ht="20.100000000000001" customHeight="1" x14ac:dyDescent="0.2">
      <c r="A17" s="14" t="s">
        <v>78</v>
      </c>
    </row>
    <row r="19" spans="1:2" ht="20.100000000000001" customHeight="1" x14ac:dyDescent="0.2">
      <c r="A19" s="17" t="s">
        <v>79</v>
      </c>
    </row>
    <row r="20" spans="1:2" ht="20.100000000000001" customHeight="1" x14ac:dyDescent="0.2">
      <c r="B20" s="14" t="s">
        <v>81</v>
      </c>
    </row>
    <row r="21" spans="1:2" ht="20.100000000000001" customHeight="1" x14ac:dyDescent="0.2">
      <c r="A21" s="14" t="s">
        <v>80</v>
      </c>
    </row>
  </sheetData>
  <sheetProtection password="CABC" sheet="1" objects="1" scenarios="1"/>
  <phoneticPr fontId="0" type="noConversion"/>
  <pageMargins left="0.55118110236220474" right="0.35433070866141736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showGridLines="0" zoomScale="110" workbookViewId="0">
      <selection activeCell="AC10" sqref="AC10"/>
    </sheetView>
  </sheetViews>
  <sheetFormatPr defaultRowHeight="15" customHeight="1" x14ac:dyDescent="0.2"/>
  <cols>
    <col min="1" max="14" width="3.5703125" style="6" customWidth="1"/>
    <col min="15" max="15" width="1.42578125" style="6" customWidth="1"/>
    <col min="16" max="27" width="3.5703125" style="6" customWidth="1"/>
    <col min="28" max="16384" width="9.140625" style="6"/>
  </cols>
  <sheetData>
    <row r="1" spans="1:27" ht="44.25" customHeight="1" x14ac:dyDescent="0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5" customHeight="1" x14ac:dyDescent="0.2">
      <c r="A4" s="9"/>
      <c r="B4" s="9" t="s">
        <v>58</v>
      </c>
      <c r="C4" s="9"/>
      <c r="D4" s="9"/>
      <c r="E4" s="9"/>
      <c r="F4" s="9" t="s">
        <v>59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5" customHeight="1" x14ac:dyDescent="0.2">
      <c r="A6" s="9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 t="s">
        <v>61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5" customHeight="1" x14ac:dyDescent="0.2">
      <c r="A8" s="10">
        <v>1</v>
      </c>
      <c r="B8" s="11">
        <v>4</v>
      </c>
      <c r="C8" s="10">
        <v>6</v>
      </c>
      <c r="D8" s="11">
        <v>7</v>
      </c>
      <c r="E8" s="10">
        <v>10</v>
      </c>
      <c r="F8" s="11">
        <v>12</v>
      </c>
      <c r="G8" s="10">
        <v>14</v>
      </c>
      <c r="H8" s="11">
        <v>15</v>
      </c>
      <c r="I8" s="10">
        <v>17</v>
      </c>
      <c r="J8" s="11">
        <v>20</v>
      </c>
      <c r="K8" s="10">
        <v>22</v>
      </c>
      <c r="L8" s="11">
        <v>23</v>
      </c>
      <c r="M8" s="10">
        <v>25</v>
      </c>
      <c r="N8" s="11">
        <v>28</v>
      </c>
      <c r="O8" s="9"/>
      <c r="P8" s="10">
        <v>2</v>
      </c>
      <c r="Q8" s="11">
        <v>3</v>
      </c>
      <c r="R8" s="10">
        <v>5</v>
      </c>
      <c r="S8" s="11">
        <v>8</v>
      </c>
      <c r="T8" s="10">
        <v>9</v>
      </c>
      <c r="U8" s="11">
        <v>11</v>
      </c>
      <c r="V8" s="10">
        <v>13</v>
      </c>
      <c r="W8" s="11">
        <v>16</v>
      </c>
      <c r="X8" s="10">
        <v>18</v>
      </c>
      <c r="Y8" s="11">
        <v>19</v>
      </c>
      <c r="Z8" s="10">
        <v>21</v>
      </c>
      <c r="AA8" s="11">
        <v>24</v>
      </c>
    </row>
    <row r="9" spans="1:27" ht="15" customHeight="1" x14ac:dyDescent="0.2">
      <c r="A9" s="10">
        <v>31</v>
      </c>
      <c r="B9" s="11">
        <v>32</v>
      </c>
      <c r="C9" s="10">
        <v>34</v>
      </c>
      <c r="D9" s="11">
        <v>36</v>
      </c>
      <c r="E9" s="10">
        <v>38</v>
      </c>
      <c r="F9" s="11">
        <v>39</v>
      </c>
      <c r="G9" s="10">
        <v>41</v>
      </c>
      <c r="H9" s="11">
        <v>42</v>
      </c>
      <c r="I9" s="10">
        <v>43</v>
      </c>
      <c r="J9" s="11">
        <v>44</v>
      </c>
      <c r="K9" s="10">
        <v>46</v>
      </c>
      <c r="L9" s="11">
        <v>48</v>
      </c>
      <c r="M9" s="10">
        <v>49</v>
      </c>
      <c r="N9" s="11">
        <v>50</v>
      </c>
      <c r="O9" s="9"/>
      <c r="P9" s="10">
        <v>26</v>
      </c>
      <c r="Q9" s="11">
        <v>27</v>
      </c>
      <c r="R9" s="10">
        <v>29</v>
      </c>
      <c r="S9" s="11">
        <v>30</v>
      </c>
      <c r="T9" s="10">
        <v>33</v>
      </c>
      <c r="U9" s="11">
        <v>35</v>
      </c>
      <c r="V9" s="10">
        <v>37</v>
      </c>
      <c r="W9" s="11">
        <v>40</v>
      </c>
      <c r="X9" s="10">
        <v>45</v>
      </c>
      <c r="Y9" s="11">
        <v>47</v>
      </c>
      <c r="Z9" s="10">
        <v>51</v>
      </c>
      <c r="AA9" s="11">
        <v>52</v>
      </c>
    </row>
    <row r="10" spans="1:27" ht="1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5" customHeight="1" x14ac:dyDescent="0.2">
      <c r="A11" s="9" t="s">
        <v>62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 t="s">
        <v>62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5" customHeight="1" x14ac:dyDescent="0.2">
      <c r="A13" s="9" t="s">
        <v>63</v>
      </c>
      <c r="B13" s="9"/>
      <c r="C13" s="9"/>
      <c r="D13" s="9"/>
      <c r="E13" s="9"/>
      <c r="F13" s="9" t="s">
        <v>64</v>
      </c>
      <c r="G13" s="9"/>
      <c r="H13" s="9">
        <v>1</v>
      </c>
      <c r="I13" s="9"/>
      <c r="J13" s="9" t="s">
        <v>2</v>
      </c>
      <c r="K13" s="9"/>
      <c r="L13" s="9"/>
      <c r="M13" s="12"/>
      <c r="N13" s="9"/>
      <c r="O13" s="9"/>
      <c r="P13" s="9" t="s">
        <v>63</v>
      </c>
      <c r="Q13" s="9"/>
      <c r="R13" s="9"/>
      <c r="S13" s="9"/>
      <c r="T13" s="9"/>
      <c r="U13" s="9" t="s">
        <v>64</v>
      </c>
      <c r="V13" s="9"/>
      <c r="W13" s="9">
        <v>4</v>
      </c>
      <c r="X13" s="9"/>
      <c r="Y13" s="9" t="s">
        <v>2</v>
      </c>
      <c r="Z13" s="9"/>
      <c r="AA13" s="9"/>
    </row>
    <row r="14" spans="1:27" ht="15" customHeight="1" x14ac:dyDescent="0.2">
      <c r="A14" s="9" t="s">
        <v>65</v>
      </c>
      <c r="B14" s="9"/>
      <c r="C14" s="9"/>
      <c r="D14" s="9"/>
      <c r="E14" s="9"/>
      <c r="F14" s="9" t="s">
        <v>64</v>
      </c>
      <c r="G14" s="9"/>
      <c r="H14" s="9">
        <v>2</v>
      </c>
      <c r="I14" s="9"/>
      <c r="J14" s="9" t="s">
        <v>2</v>
      </c>
      <c r="K14" s="9"/>
      <c r="L14" s="9"/>
      <c r="M14" s="9"/>
      <c r="N14" s="9"/>
      <c r="O14" s="9"/>
      <c r="P14" s="9" t="s">
        <v>65</v>
      </c>
      <c r="Q14" s="9"/>
      <c r="R14" s="9"/>
      <c r="S14" s="9"/>
      <c r="T14" s="9"/>
      <c r="U14" s="9" t="s">
        <v>64</v>
      </c>
      <c r="V14" s="9"/>
      <c r="W14" s="9">
        <v>3</v>
      </c>
      <c r="X14" s="9"/>
      <c r="Y14" s="9" t="s">
        <v>2</v>
      </c>
      <c r="Z14" s="9"/>
      <c r="AA14" s="9"/>
    </row>
    <row r="15" spans="1:27" ht="15" customHeight="1" x14ac:dyDescent="0.2">
      <c r="A15" s="9" t="s">
        <v>66</v>
      </c>
      <c r="B15" s="9"/>
      <c r="C15" s="9"/>
      <c r="D15" s="9"/>
      <c r="E15" s="9"/>
      <c r="F15" s="9" t="s">
        <v>64</v>
      </c>
      <c r="G15" s="9"/>
      <c r="H15" s="9">
        <v>3</v>
      </c>
      <c r="I15" s="9"/>
      <c r="J15" s="9" t="s">
        <v>2</v>
      </c>
      <c r="K15" s="9"/>
      <c r="L15" s="9"/>
      <c r="M15" s="9"/>
      <c r="N15" s="9"/>
      <c r="O15" s="9"/>
      <c r="P15" s="9" t="s">
        <v>66</v>
      </c>
      <c r="Q15" s="9"/>
      <c r="R15" s="9"/>
      <c r="S15" s="9"/>
      <c r="T15" s="9"/>
      <c r="U15" s="9" t="s">
        <v>64</v>
      </c>
      <c r="V15" s="9"/>
      <c r="W15" s="9">
        <v>2</v>
      </c>
      <c r="X15" s="9"/>
      <c r="Y15" s="9" t="s">
        <v>2</v>
      </c>
      <c r="Z15" s="9"/>
      <c r="AA15" s="9"/>
    </row>
    <row r="16" spans="1:27" ht="15" customHeight="1" x14ac:dyDescent="0.2">
      <c r="A16" s="9" t="s">
        <v>67</v>
      </c>
      <c r="B16" s="9"/>
      <c r="C16" s="9"/>
      <c r="D16" s="9"/>
      <c r="E16" s="9"/>
      <c r="F16" s="9" t="s">
        <v>64</v>
      </c>
      <c r="G16" s="9"/>
      <c r="H16" s="9">
        <v>4</v>
      </c>
      <c r="I16" s="9"/>
      <c r="J16" s="9" t="s">
        <v>2</v>
      </c>
      <c r="K16" s="9"/>
      <c r="L16" s="9"/>
      <c r="M16" s="9"/>
      <c r="N16" s="9"/>
      <c r="O16" s="9"/>
      <c r="P16" s="9" t="s">
        <v>67</v>
      </c>
      <c r="Q16" s="9"/>
      <c r="R16" s="9"/>
      <c r="S16" s="9"/>
      <c r="T16" s="9"/>
      <c r="U16" s="9" t="s">
        <v>64</v>
      </c>
      <c r="V16" s="9"/>
      <c r="W16" s="9">
        <v>1</v>
      </c>
      <c r="X16" s="9"/>
      <c r="Y16" s="9" t="s">
        <v>2</v>
      </c>
      <c r="Z16" s="9"/>
      <c r="AA16" s="9"/>
    </row>
  </sheetData>
  <sheetProtection password="CABC" sheet="1" objects="1" scenarios="1"/>
  <mergeCells count="1">
    <mergeCell ref="A1:I1"/>
  </mergeCells>
  <phoneticPr fontId="0" type="noConversion"/>
  <pageMargins left="0.35433070866141736" right="0.35433070866141736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topLeftCell="A58" zoomScale="115" workbookViewId="0">
      <selection activeCell="I69" sqref="I69"/>
    </sheetView>
  </sheetViews>
  <sheetFormatPr defaultRowHeight="12.75" x14ac:dyDescent="0.2"/>
  <cols>
    <col min="1" max="1" width="6.140625" style="18" customWidth="1"/>
    <col min="2" max="2" width="55.28515625" style="20" customWidth="1"/>
    <col min="3" max="3" width="5.7109375" style="2" customWidth="1"/>
    <col min="4" max="4" width="6.7109375" style="2" customWidth="1"/>
    <col min="5" max="5" width="6.7109375" style="1" customWidth="1"/>
    <col min="6" max="7" width="6.28515625" style="2" customWidth="1"/>
    <col min="8" max="16384" width="9.140625" style="1"/>
  </cols>
  <sheetData>
    <row r="1" spans="1:7" ht="25.5" customHeight="1" x14ac:dyDescent="0.2">
      <c r="A1" s="65"/>
      <c r="C1" s="62" t="s">
        <v>0</v>
      </c>
      <c r="D1" s="63" t="s">
        <v>55</v>
      </c>
      <c r="E1" s="63" t="s">
        <v>56</v>
      </c>
      <c r="F1" s="62" t="s">
        <v>1</v>
      </c>
      <c r="G1" s="62" t="s">
        <v>2</v>
      </c>
    </row>
    <row r="2" spans="1:7" ht="17.100000000000001" customHeight="1" x14ac:dyDescent="0.2">
      <c r="A2" s="64">
        <v>1</v>
      </c>
      <c r="B2" s="61" t="s">
        <v>4</v>
      </c>
      <c r="C2" s="60"/>
      <c r="D2" s="60">
        <v>1</v>
      </c>
      <c r="E2" s="60"/>
      <c r="F2" s="60"/>
      <c r="G2" s="62">
        <f>IF(C2=1,1,IF(D2=1,2,IF(E2=1,3,IF(F2=1,4,0))))</f>
        <v>2</v>
      </c>
    </row>
    <row r="3" spans="1:7" ht="17.100000000000001" customHeight="1" x14ac:dyDescent="0.2">
      <c r="A3" s="64">
        <v>2</v>
      </c>
      <c r="B3" s="61" t="s">
        <v>5</v>
      </c>
      <c r="C3" s="60"/>
      <c r="D3" s="60">
        <v>1</v>
      </c>
      <c r="E3" s="60"/>
      <c r="F3" s="60"/>
      <c r="G3" s="62">
        <f>IF(C3=1,4,IF(D3=1,3,IF(E3=1,2,IF(F3=1,1,0))))</f>
        <v>3</v>
      </c>
    </row>
    <row r="4" spans="1:7" ht="17.100000000000001" customHeight="1" x14ac:dyDescent="0.2">
      <c r="A4" s="64">
        <v>3</v>
      </c>
      <c r="B4" s="61" t="s">
        <v>6</v>
      </c>
      <c r="C4" s="60"/>
      <c r="D4" s="60"/>
      <c r="E4" s="60">
        <v>1</v>
      </c>
      <c r="F4" s="60"/>
      <c r="G4" s="62">
        <f>IF(C4=1,4,IF(D4=1,3,IF(E4=1,2,IF(F4=1,1,0))))</f>
        <v>2</v>
      </c>
    </row>
    <row r="5" spans="1:7" ht="17.100000000000001" customHeight="1" x14ac:dyDescent="0.2">
      <c r="A5" s="64">
        <v>4</v>
      </c>
      <c r="B5" s="61" t="s">
        <v>7</v>
      </c>
      <c r="C5" s="60"/>
      <c r="D5" s="60">
        <v>1</v>
      </c>
      <c r="E5" s="60"/>
      <c r="F5" s="60"/>
      <c r="G5" s="62">
        <f>IF(C5=1,1,IF(D5=1,2,IF(E5=1,3,IF(F5=1,4,0))))</f>
        <v>2</v>
      </c>
    </row>
    <row r="6" spans="1:7" ht="17.100000000000001" customHeight="1" x14ac:dyDescent="0.2">
      <c r="A6" s="64">
        <v>5</v>
      </c>
      <c r="B6" s="61" t="s">
        <v>8</v>
      </c>
      <c r="C6" s="60"/>
      <c r="D6" s="60"/>
      <c r="E6" s="60">
        <v>1</v>
      </c>
      <c r="F6" s="60"/>
      <c r="G6" s="62">
        <f>IF(C6=1,4,IF(D6=1,3,IF(E6=1,2,IF(F6=1,1,0))))</f>
        <v>2</v>
      </c>
    </row>
    <row r="7" spans="1:7" ht="17.100000000000001" customHeight="1" x14ac:dyDescent="0.2">
      <c r="A7" s="64">
        <v>6</v>
      </c>
      <c r="B7" s="61" t="s">
        <v>161</v>
      </c>
      <c r="C7" s="60"/>
      <c r="D7" s="60"/>
      <c r="E7" s="60"/>
      <c r="F7" s="60">
        <v>1</v>
      </c>
      <c r="G7" s="62">
        <f>IF(C7=1,1,IF(D7=1,2,IF(E7=1,3,IF(F7=1,4,0))))</f>
        <v>4</v>
      </c>
    </row>
    <row r="8" spans="1:7" ht="17.100000000000001" customHeight="1" x14ac:dyDescent="0.2">
      <c r="A8" s="65"/>
      <c r="F8" s="2" t="s">
        <v>3</v>
      </c>
      <c r="G8" s="3">
        <f>SUM(G2:G7)</f>
        <v>15</v>
      </c>
    </row>
    <row r="9" spans="1:7" ht="25.5" x14ac:dyDescent="0.2">
      <c r="A9" s="65"/>
      <c r="C9" s="4" t="s">
        <v>0</v>
      </c>
      <c r="D9" s="5" t="s">
        <v>55</v>
      </c>
      <c r="E9" s="5" t="s">
        <v>56</v>
      </c>
      <c r="F9" s="4" t="s">
        <v>1</v>
      </c>
      <c r="G9" s="4" t="s">
        <v>2</v>
      </c>
    </row>
    <row r="10" spans="1:7" ht="17.100000000000001" customHeight="1" x14ac:dyDescent="0.2">
      <c r="A10" s="66">
        <v>7</v>
      </c>
      <c r="B10" s="21" t="s">
        <v>9</v>
      </c>
      <c r="C10" s="19"/>
      <c r="D10" s="19"/>
      <c r="E10" s="19">
        <v>1</v>
      </c>
      <c r="F10" s="19"/>
      <c r="G10" s="4">
        <f>IF(C10=1,1,IF(D10=1,2,IF(E10=1,3,IF(F10=1,4,0))))</f>
        <v>3</v>
      </c>
    </row>
    <row r="11" spans="1:7" ht="17.100000000000001" customHeight="1" x14ac:dyDescent="0.2">
      <c r="A11" s="66">
        <v>8</v>
      </c>
      <c r="B11" s="21" t="s">
        <v>10</v>
      </c>
      <c r="C11" s="19">
        <v>1</v>
      </c>
      <c r="D11" s="19"/>
      <c r="E11" s="19"/>
      <c r="F11" s="19"/>
      <c r="G11" s="4">
        <f>IF(C11=1,4,IF(D11=1,3,IF(E11=1,2,IF(F11=1,1,0))))</f>
        <v>4</v>
      </c>
    </row>
    <row r="12" spans="1:7" ht="17.100000000000001" customHeight="1" x14ac:dyDescent="0.2">
      <c r="A12" s="66">
        <v>9</v>
      </c>
      <c r="B12" s="21" t="s">
        <v>11</v>
      </c>
      <c r="C12" s="19">
        <v>1</v>
      </c>
      <c r="D12" s="19"/>
      <c r="E12" s="19"/>
      <c r="F12" s="19"/>
      <c r="G12" s="4">
        <f>IF(C12=1,4,IF(D12=1,3,IF(E12=1,2,IF(F12=1,1,0))))</f>
        <v>4</v>
      </c>
    </row>
    <row r="13" spans="1:7" ht="17.100000000000001" customHeight="1" x14ac:dyDescent="0.2">
      <c r="A13" s="66">
        <v>10</v>
      </c>
      <c r="B13" s="21" t="s">
        <v>12</v>
      </c>
      <c r="C13" s="19">
        <v>1</v>
      </c>
      <c r="D13" s="19"/>
      <c r="E13" s="19"/>
      <c r="F13" s="19"/>
      <c r="G13" s="4">
        <f>IF(C13=1,1,IF(D13=1,2,IF(E13=1,3,IF(F13=1,4,0))))</f>
        <v>1</v>
      </c>
    </row>
    <row r="14" spans="1:7" ht="17.100000000000001" customHeight="1" x14ac:dyDescent="0.2">
      <c r="A14" s="66">
        <v>11</v>
      </c>
      <c r="B14" s="21" t="s">
        <v>13</v>
      </c>
      <c r="C14" s="19"/>
      <c r="D14" s="19">
        <v>1</v>
      </c>
      <c r="E14" s="19"/>
      <c r="F14" s="19"/>
      <c r="G14" s="4">
        <f>IF(C14=1,4,IF(D14=1,3,IF(E14=1,2,IF(F14=1,1,0))))</f>
        <v>3</v>
      </c>
    </row>
    <row r="15" spans="1:7" ht="17.100000000000001" customHeight="1" x14ac:dyDescent="0.2">
      <c r="A15" s="66">
        <v>12</v>
      </c>
      <c r="B15" s="21" t="s">
        <v>14</v>
      </c>
      <c r="C15" s="19"/>
      <c r="D15" s="19"/>
      <c r="E15" s="19">
        <v>1</v>
      </c>
      <c r="F15" s="19"/>
      <c r="G15" s="4">
        <f>IF(C15=1,1,IF(D15=1,2,IF(E15=1,3,IF(F15=1,4,0))))</f>
        <v>3</v>
      </c>
    </row>
    <row r="16" spans="1:7" ht="17.100000000000001" customHeight="1" x14ac:dyDescent="0.2">
      <c r="A16" s="65"/>
      <c r="F16" s="2" t="s">
        <v>3</v>
      </c>
      <c r="G16" s="3">
        <f>SUM(G10:G15)</f>
        <v>18</v>
      </c>
    </row>
    <row r="17" spans="1:7" ht="25.5" x14ac:dyDescent="0.2">
      <c r="A17" s="67"/>
      <c r="B17" s="68"/>
      <c r="C17" s="62" t="s">
        <v>0</v>
      </c>
      <c r="D17" s="63" t="s">
        <v>55</v>
      </c>
      <c r="E17" s="63" t="s">
        <v>56</v>
      </c>
      <c r="F17" s="62" t="s">
        <v>1</v>
      </c>
      <c r="G17" s="62" t="s">
        <v>2</v>
      </c>
    </row>
    <row r="18" spans="1:7" ht="17.100000000000001" customHeight="1" x14ac:dyDescent="0.2">
      <c r="A18" s="64">
        <v>13</v>
      </c>
      <c r="B18" s="61" t="s">
        <v>15</v>
      </c>
      <c r="C18" s="60">
        <v>1</v>
      </c>
      <c r="D18" s="60"/>
      <c r="E18" s="60"/>
      <c r="F18" s="60"/>
      <c r="G18" s="62">
        <f>IF(C18=1,4,IF(D18=1,3,IF(E18=1,2,IF(F18=1,1,0))))</f>
        <v>4</v>
      </c>
    </row>
    <row r="19" spans="1:7" ht="17.100000000000001" customHeight="1" x14ac:dyDescent="0.2">
      <c r="A19" s="64">
        <v>14</v>
      </c>
      <c r="B19" s="61" t="s">
        <v>16</v>
      </c>
      <c r="C19" s="60"/>
      <c r="D19" s="60"/>
      <c r="E19" s="60"/>
      <c r="F19" s="60">
        <v>1</v>
      </c>
      <c r="G19" s="62">
        <f>IF(C19=1,1,IF(D19=1,2,IF(E19=1,3,IF(F19=1,4,0))))</f>
        <v>4</v>
      </c>
    </row>
    <row r="20" spans="1:7" ht="17.100000000000001" customHeight="1" x14ac:dyDescent="0.2">
      <c r="A20" s="64">
        <v>15</v>
      </c>
      <c r="B20" s="61" t="s">
        <v>17</v>
      </c>
      <c r="C20" s="60"/>
      <c r="D20" s="60">
        <v>1</v>
      </c>
      <c r="E20" s="60"/>
      <c r="F20" s="60"/>
      <c r="G20" s="62">
        <f>IF(C20=1,1,IF(D20=1,2,IF(E20=1,3,IF(F20=1,4,0))))</f>
        <v>2</v>
      </c>
    </row>
    <row r="21" spans="1:7" ht="17.100000000000001" customHeight="1" x14ac:dyDescent="0.2">
      <c r="A21" s="64">
        <v>16</v>
      </c>
      <c r="B21" s="61" t="s">
        <v>18</v>
      </c>
      <c r="C21" s="60">
        <v>1</v>
      </c>
      <c r="D21" s="60"/>
      <c r="E21" s="60"/>
      <c r="F21" s="60"/>
      <c r="G21" s="62">
        <f>IF(C21=1,4,IF(D21=1,3,IF(E21=1,2,IF(F21=1,1,0))))</f>
        <v>4</v>
      </c>
    </row>
    <row r="22" spans="1:7" ht="17.100000000000001" customHeight="1" x14ac:dyDescent="0.2">
      <c r="A22" s="64">
        <v>17</v>
      </c>
      <c r="B22" s="61" t="s">
        <v>19</v>
      </c>
      <c r="C22" s="60"/>
      <c r="D22" s="60"/>
      <c r="E22" s="60"/>
      <c r="F22" s="60">
        <v>1</v>
      </c>
      <c r="G22" s="62">
        <f>IF(C22=1,1,IF(D22=1,2,IF(E22=1,3,IF(F22=1,4,0))))</f>
        <v>4</v>
      </c>
    </row>
    <row r="23" spans="1:7" ht="17.100000000000001" customHeight="1" x14ac:dyDescent="0.2">
      <c r="A23" s="64">
        <v>18</v>
      </c>
      <c r="B23" s="61" t="s">
        <v>20</v>
      </c>
      <c r="C23" s="60">
        <v>1</v>
      </c>
      <c r="D23" s="60"/>
      <c r="E23" s="60"/>
      <c r="F23" s="60"/>
      <c r="G23" s="62">
        <f>IF(C23=1,4,IF(D23=1,3,IF(E23=1,2,IF(F23=1,1,0))))</f>
        <v>4</v>
      </c>
    </row>
    <row r="24" spans="1:7" ht="17.100000000000001" customHeight="1" x14ac:dyDescent="0.2">
      <c r="A24" s="65"/>
      <c r="F24" s="2" t="s">
        <v>3</v>
      </c>
      <c r="G24" s="3">
        <f>SUM(G18:G23)</f>
        <v>22</v>
      </c>
    </row>
    <row r="25" spans="1:7" ht="25.5" x14ac:dyDescent="0.2">
      <c r="A25" s="65"/>
      <c r="C25" s="4" t="s">
        <v>0</v>
      </c>
      <c r="D25" s="5" t="s">
        <v>55</v>
      </c>
      <c r="E25" s="5" t="s">
        <v>56</v>
      </c>
      <c r="F25" s="4" t="s">
        <v>1</v>
      </c>
      <c r="G25" s="4" t="s">
        <v>2</v>
      </c>
    </row>
    <row r="26" spans="1:7" ht="17.100000000000001" customHeight="1" x14ac:dyDescent="0.2">
      <c r="A26" s="66">
        <v>19</v>
      </c>
      <c r="B26" s="21" t="s">
        <v>21</v>
      </c>
      <c r="C26" s="19"/>
      <c r="D26" s="19">
        <v>1</v>
      </c>
      <c r="E26" s="19"/>
      <c r="F26" s="19"/>
      <c r="G26" s="4">
        <f>IF(C26=1,4,IF(D26=1,3,IF(E26=1,2,IF(F26=1,1,0))))</f>
        <v>3</v>
      </c>
    </row>
    <row r="27" spans="1:7" ht="17.100000000000001" customHeight="1" x14ac:dyDescent="0.2">
      <c r="A27" s="66">
        <v>20</v>
      </c>
      <c r="B27" s="21" t="s">
        <v>22</v>
      </c>
      <c r="C27" s="19"/>
      <c r="D27" s="19">
        <v>1</v>
      </c>
      <c r="E27" s="19"/>
      <c r="F27" s="19"/>
      <c r="G27" s="4">
        <f>IF(C27=1,1,IF(D27=1,2,IF(E27=1,3,IF(F27=1,4,0))))</f>
        <v>2</v>
      </c>
    </row>
    <row r="28" spans="1:7" ht="17.100000000000001" customHeight="1" x14ac:dyDescent="0.2">
      <c r="A28" s="66">
        <v>21</v>
      </c>
      <c r="B28" s="21" t="s">
        <v>23</v>
      </c>
      <c r="C28" s="19">
        <v>1</v>
      </c>
      <c r="D28" s="19"/>
      <c r="E28" s="19"/>
      <c r="F28" s="19"/>
      <c r="G28" s="4">
        <f>IF(C28=1,4,IF(D28=1,3,IF(E28=1,2,IF(F28=1,1,0))))</f>
        <v>4</v>
      </c>
    </row>
    <row r="29" spans="1:7" ht="17.100000000000001" customHeight="1" x14ac:dyDescent="0.2">
      <c r="A29" s="66">
        <v>22</v>
      </c>
      <c r="B29" s="21" t="s">
        <v>24</v>
      </c>
      <c r="C29" s="19"/>
      <c r="D29" s="19"/>
      <c r="E29" s="19">
        <v>1</v>
      </c>
      <c r="F29" s="19"/>
      <c r="G29" s="4">
        <f>IF(C29=1,1,IF(D29=1,2,IF(E29=1,3,IF(F29=1,4,0))))</f>
        <v>3</v>
      </c>
    </row>
    <row r="30" spans="1:7" ht="17.100000000000001" customHeight="1" x14ac:dyDescent="0.2">
      <c r="A30" s="66">
        <v>23</v>
      </c>
      <c r="B30" s="21" t="s">
        <v>25</v>
      </c>
      <c r="C30" s="19"/>
      <c r="D30" s="19"/>
      <c r="E30" s="19">
        <v>1</v>
      </c>
      <c r="F30" s="19"/>
      <c r="G30" s="4">
        <f>IF(C30=1,1,IF(D30=1,2,IF(E30=1,3,IF(F30=1,4,0))))</f>
        <v>3</v>
      </c>
    </row>
    <row r="31" spans="1:7" ht="17.100000000000001" customHeight="1" x14ac:dyDescent="0.2">
      <c r="A31" s="66">
        <v>24</v>
      </c>
      <c r="B31" s="21" t="s">
        <v>26</v>
      </c>
      <c r="C31" s="19"/>
      <c r="D31" s="19"/>
      <c r="E31" s="19">
        <v>1</v>
      </c>
      <c r="F31" s="19"/>
      <c r="G31" s="4">
        <f>IF(C31=1,4,IF(D31=1,3,IF(E31=1,2,IF(F31=1,1,0))))</f>
        <v>2</v>
      </c>
    </row>
    <row r="32" spans="1:7" ht="17.100000000000001" customHeight="1" x14ac:dyDescent="0.2">
      <c r="A32" s="65"/>
      <c r="F32" s="2" t="s">
        <v>3</v>
      </c>
      <c r="G32" s="3">
        <f>SUM(G26:G31)</f>
        <v>17</v>
      </c>
    </row>
    <row r="33" spans="1:7" ht="25.5" x14ac:dyDescent="0.2">
      <c r="A33" s="67"/>
      <c r="B33" s="68"/>
      <c r="C33" s="62" t="s">
        <v>0</v>
      </c>
      <c r="D33" s="63" t="s">
        <v>55</v>
      </c>
      <c r="E33" s="63" t="s">
        <v>56</v>
      </c>
      <c r="F33" s="62" t="s">
        <v>1</v>
      </c>
      <c r="G33" s="62" t="s">
        <v>2</v>
      </c>
    </row>
    <row r="34" spans="1:7" ht="17.100000000000001" customHeight="1" x14ac:dyDescent="0.2">
      <c r="A34" s="64">
        <v>25</v>
      </c>
      <c r="B34" s="61" t="s">
        <v>27</v>
      </c>
      <c r="C34" s="60"/>
      <c r="D34" s="60">
        <v>1</v>
      </c>
      <c r="E34" s="60"/>
      <c r="F34" s="60"/>
      <c r="G34" s="62">
        <f>IF(C34=1,1,IF(D34=1,2,IF(E34=1,3,IF(F34=1,4,0))))</f>
        <v>2</v>
      </c>
    </row>
    <row r="35" spans="1:7" ht="17.100000000000001" customHeight="1" x14ac:dyDescent="0.2">
      <c r="A35" s="64">
        <v>26</v>
      </c>
      <c r="B35" s="61" t="s">
        <v>28</v>
      </c>
      <c r="C35" s="60"/>
      <c r="D35" s="60">
        <v>1</v>
      </c>
      <c r="E35" s="60"/>
      <c r="F35" s="60"/>
      <c r="G35" s="62">
        <f>IF(C35=1,4,IF(D35=1,3,IF(E35=1,2,IF(F35=1,1,0))))</f>
        <v>3</v>
      </c>
    </row>
    <row r="36" spans="1:7" ht="17.100000000000001" customHeight="1" x14ac:dyDescent="0.2">
      <c r="A36" s="64">
        <v>27</v>
      </c>
      <c r="B36" s="61" t="s">
        <v>29</v>
      </c>
      <c r="C36" s="60">
        <v>1</v>
      </c>
      <c r="D36" s="60"/>
      <c r="E36" s="60"/>
      <c r="F36" s="60"/>
      <c r="G36" s="62">
        <f>IF(C36=1,4,IF(D36=1,3,IF(E36=1,2,IF(F36=1,1,0))))</f>
        <v>4</v>
      </c>
    </row>
    <row r="37" spans="1:7" ht="17.100000000000001" customHeight="1" x14ac:dyDescent="0.2">
      <c r="A37" s="64">
        <v>28</v>
      </c>
      <c r="B37" s="61" t="s">
        <v>30</v>
      </c>
      <c r="C37" s="60"/>
      <c r="D37" s="60"/>
      <c r="E37" s="60">
        <v>1</v>
      </c>
      <c r="F37" s="60"/>
      <c r="G37" s="62">
        <f>IF(C37=1,1,IF(D37=1,2,IF(E37=1,3,IF(F37=1,4,0))))</f>
        <v>3</v>
      </c>
    </row>
    <row r="38" spans="1:7" ht="17.100000000000001" customHeight="1" x14ac:dyDescent="0.2">
      <c r="A38" s="64">
        <v>29</v>
      </c>
      <c r="B38" s="61" t="s">
        <v>31</v>
      </c>
      <c r="C38" s="60"/>
      <c r="D38" s="60">
        <v>1</v>
      </c>
      <c r="E38" s="60"/>
      <c r="F38" s="60"/>
      <c r="G38" s="62">
        <f>IF(C38=1,4,IF(D38=1,3,IF(E38=1,2,IF(F38=1,1,0))))</f>
        <v>3</v>
      </c>
    </row>
    <row r="39" spans="1:7" ht="17.100000000000001" customHeight="1" x14ac:dyDescent="0.2">
      <c r="A39" s="64">
        <v>30</v>
      </c>
      <c r="B39" s="61" t="s">
        <v>32</v>
      </c>
      <c r="C39" s="60">
        <v>1</v>
      </c>
      <c r="D39" s="60"/>
      <c r="E39" s="60"/>
      <c r="F39" s="60"/>
      <c r="G39" s="62">
        <f>IF(C39=1,4,IF(D39=1,3,IF(E39=1,2,IF(F39=1,1,0))))</f>
        <v>4</v>
      </c>
    </row>
    <row r="40" spans="1:7" ht="17.100000000000001" customHeight="1" x14ac:dyDescent="0.2">
      <c r="A40" s="65"/>
      <c r="F40" s="2" t="s">
        <v>3</v>
      </c>
      <c r="G40" s="3">
        <f>SUM(G34:G39)</f>
        <v>19</v>
      </c>
    </row>
    <row r="41" spans="1:7" ht="25.5" x14ac:dyDescent="0.2">
      <c r="A41" s="65"/>
      <c r="C41" s="4" t="s">
        <v>0</v>
      </c>
      <c r="D41" s="5" t="s">
        <v>55</v>
      </c>
      <c r="E41" s="5" t="s">
        <v>56</v>
      </c>
      <c r="F41" s="4" t="s">
        <v>1</v>
      </c>
      <c r="G41" s="4" t="s">
        <v>2</v>
      </c>
    </row>
    <row r="42" spans="1:7" ht="17.100000000000001" customHeight="1" x14ac:dyDescent="0.2">
      <c r="A42" s="66">
        <v>31</v>
      </c>
      <c r="B42" s="21" t="s">
        <v>33</v>
      </c>
      <c r="C42" s="19"/>
      <c r="D42" s="19">
        <v>1</v>
      </c>
      <c r="E42" s="19"/>
      <c r="F42" s="19"/>
      <c r="G42" s="4">
        <f>IF(C42=1,1,IF(D42=1,2,IF(E42=1,3,IF(F42=1,4,0))))</f>
        <v>2</v>
      </c>
    </row>
    <row r="43" spans="1:7" ht="17.100000000000001" customHeight="1" x14ac:dyDescent="0.2">
      <c r="A43" s="66">
        <v>32</v>
      </c>
      <c r="B43" s="21" t="s">
        <v>34</v>
      </c>
      <c r="C43" s="19"/>
      <c r="D43" s="19">
        <v>1</v>
      </c>
      <c r="E43" s="19"/>
      <c r="F43" s="19"/>
      <c r="G43" s="4">
        <f>IF(C43=1,1,IF(D43=1,2,IF(E43=1,3,IF(F43=1,4,0))))</f>
        <v>2</v>
      </c>
    </row>
    <row r="44" spans="1:7" ht="17.100000000000001" customHeight="1" x14ac:dyDescent="0.2">
      <c r="A44" s="66">
        <v>33</v>
      </c>
      <c r="B44" s="21" t="s">
        <v>35</v>
      </c>
      <c r="C44" s="19"/>
      <c r="D44" s="19">
        <v>1</v>
      </c>
      <c r="E44" s="19"/>
      <c r="F44" s="19"/>
      <c r="G44" s="4">
        <f>IF(C44=1,4,IF(D44=1,3,IF(E44=1,2,IF(F44=1,1,0))))</f>
        <v>3</v>
      </c>
    </row>
    <row r="45" spans="1:7" ht="17.100000000000001" customHeight="1" x14ac:dyDescent="0.2">
      <c r="A45" s="66">
        <v>34</v>
      </c>
      <c r="B45" s="21" t="s">
        <v>36</v>
      </c>
      <c r="C45" s="19"/>
      <c r="D45" s="19"/>
      <c r="E45" s="19">
        <v>1</v>
      </c>
      <c r="F45" s="19"/>
      <c r="G45" s="4">
        <f>IF(C45=1,1,IF(D45=1,2,IF(E45=1,3,IF(F45=1,4,0))))</f>
        <v>3</v>
      </c>
    </row>
    <row r="46" spans="1:7" ht="17.100000000000001" customHeight="1" x14ac:dyDescent="0.2">
      <c r="A46" s="66">
        <v>35</v>
      </c>
      <c r="B46" s="21" t="s">
        <v>37</v>
      </c>
      <c r="C46" s="19"/>
      <c r="D46" s="19"/>
      <c r="E46" s="19"/>
      <c r="F46" s="19">
        <v>1</v>
      </c>
      <c r="G46" s="4">
        <f>IF(C46=1,4,IF(D46=1,3,IF(E46=1,2,IF(F46=1,1,0))))</f>
        <v>1</v>
      </c>
    </row>
    <row r="47" spans="1:7" ht="17.100000000000001" customHeight="1" x14ac:dyDescent="0.2">
      <c r="A47" s="66">
        <v>36</v>
      </c>
      <c r="B47" s="21" t="s">
        <v>38</v>
      </c>
      <c r="C47" s="19"/>
      <c r="D47" s="19">
        <v>1</v>
      </c>
      <c r="E47" s="19"/>
      <c r="F47" s="19"/>
      <c r="G47" s="4">
        <f>IF(C47=1,1,IF(D47=1,2,IF(E47=1,3,IF(F47=1,4,0))))</f>
        <v>2</v>
      </c>
    </row>
    <row r="48" spans="1:7" ht="17.100000000000001" customHeight="1" x14ac:dyDescent="0.2">
      <c r="A48" s="65"/>
      <c r="F48" s="2" t="s">
        <v>3</v>
      </c>
      <c r="G48" s="3">
        <f>SUM(G42:G47)</f>
        <v>13</v>
      </c>
    </row>
    <row r="49" spans="1:7" ht="25.5" x14ac:dyDescent="0.2">
      <c r="A49" s="67"/>
      <c r="B49" s="68"/>
      <c r="C49" s="62" t="s">
        <v>0</v>
      </c>
      <c r="D49" s="63" t="s">
        <v>55</v>
      </c>
      <c r="E49" s="63" t="s">
        <v>56</v>
      </c>
      <c r="F49" s="62" t="s">
        <v>1</v>
      </c>
      <c r="G49" s="62" t="s">
        <v>2</v>
      </c>
    </row>
    <row r="50" spans="1:7" ht="17.100000000000001" customHeight="1" x14ac:dyDescent="0.2">
      <c r="A50" s="64">
        <v>37</v>
      </c>
      <c r="B50" s="61" t="s">
        <v>39</v>
      </c>
      <c r="C50" s="60"/>
      <c r="D50" s="60">
        <v>1</v>
      </c>
      <c r="E50" s="60"/>
      <c r="F50" s="60"/>
      <c r="G50" s="62">
        <f>IF(C50=1,4,IF(D50=1,3,IF(E50=1,2,IF(F50=1,1,0))))</f>
        <v>3</v>
      </c>
    </row>
    <row r="51" spans="1:7" ht="17.100000000000001" customHeight="1" x14ac:dyDescent="0.2">
      <c r="A51" s="64">
        <v>38</v>
      </c>
      <c r="B51" s="61" t="s">
        <v>40</v>
      </c>
      <c r="C51" s="60"/>
      <c r="D51" s="60">
        <v>1</v>
      </c>
      <c r="E51" s="60"/>
      <c r="F51" s="60"/>
      <c r="G51" s="62">
        <f>IF(C51=1,1,IF(D51=1,2,IF(E51=1,3,IF(F51=1,4,0))))</f>
        <v>2</v>
      </c>
    </row>
    <row r="52" spans="1:7" ht="17.100000000000001" customHeight="1" x14ac:dyDescent="0.2">
      <c r="A52" s="64">
        <v>39</v>
      </c>
      <c r="B52" s="61" t="s">
        <v>41</v>
      </c>
      <c r="C52" s="60"/>
      <c r="D52" s="60"/>
      <c r="E52" s="60">
        <v>1</v>
      </c>
      <c r="F52" s="60"/>
      <c r="G52" s="62">
        <f>IF(C52=1,1,IF(D52=1,2,IF(E52=1,3,IF(F52=1,4,0))))</f>
        <v>3</v>
      </c>
    </row>
    <row r="53" spans="1:7" ht="17.100000000000001" customHeight="1" x14ac:dyDescent="0.2">
      <c r="A53" s="64">
        <v>40</v>
      </c>
      <c r="B53" s="61" t="s">
        <v>42</v>
      </c>
      <c r="C53" s="60">
        <v>1</v>
      </c>
      <c r="D53" s="60"/>
      <c r="E53" s="60"/>
      <c r="F53" s="60"/>
      <c r="G53" s="62">
        <f>IF(C53=1,4,IF(D53=1,3,IF(E53=1,2,IF(F53=1,1,0))))</f>
        <v>4</v>
      </c>
    </row>
    <row r="54" spans="1:7" ht="17.100000000000001" customHeight="1" x14ac:dyDescent="0.2">
      <c r="A54" s="65"/>
      <c r="F54" s="2" t="s">
        <v>3</v>
      </c>
      <c r="G54" s="3">
        <f>SUM(G50:G53)</f>
        <v>12</v>
      </c>
    </row>
    <row r="55" spans="1:7" ht="25.5" x14ac:dyDescent="0.2">
      <c r="A55" s="65"/>
      <c r="C55" s="4" t="s">
        <v>0</v>
      </c>
      <c r="D55" s="5" t="s">
        <v>55</v>
      </c>
      <c r="E55" s="5" t="s">
        <v>56</v>
      </c>
      <c r="F55" s="4" t="s">
        <v>1</v>
      </c>
      <c r="G55" s="4" t="s">
        <v>2</v>
      </c>
    </row>
    <row r="56" spans="1:7" ht="17.100000000000001" customHeight="1" x14ac:dyDescent="0.2">
      <c r="A56" s="66">
        <v>41</v>
      </c>
      <c r="B56" s="21" t="s">
        <v>43</v>
      </c>
      <c r="C56" s="19"/>
      <c r="D56" s="19">
        <v>1</v>
      </c>
      <c r="E56" s="19"/>
      <c r="F56" s="19"/>
      <c r="G56" s="4">
        <f>IF(C56=1,1,IF(D56=1,2,IF(E56=1,3,IF(F56=1,4,0))))</f>
        <v>2</v>
      </c>
    </row>
    <row r="57" spans="1:7" ht="17.100000000000001" customHeight="1" x14ac:dyDescent="0.2">
      <c r="A57" s="66">
        <v>42</v>
      </c>
      <c r="B57" s="21" t="s">
        <v>44</v>
      </c>
      <c r="C57" s="19"/>
      <c r="D57" s="19"/>
      <c r="E57" s="19"/>
      <c r="F57" s="19">
        <v>1</v>
      </c>
      <c r="G57" s="4">
        <f>IF(C57=1,1,IF(D57=1,2,IF(E57=1,3,IF(F57=1,4,0))))</f>
        <v>4</v>
      </c>
    </row>
    <row r="58" spans="1:7" ht="17.100000000000001" customHeight="1" x14ac:dyDescent="0.2">
      <c r="A58" s="66">
        <v>43</v>
      </c>
      <c r="B58" s="21" t="s">
        <v>45</v>
      </c>
      <c r="C58" s="19"/>
      <c r="D58" s="19"/>
      <c r="E58" s="19">
        <v>1</v>
      </c>
      <c r="F58" s="19"/>
      <c r="G58" s="4">
        <f>IF(C58=1,1,IF(D58=1,2,IF(E58=1,3,IF(F58=1,4,0))))</f>
        <v>3</v>
      </c>
    </row>
    <row r="59" spans="1:7" ht="17.100000000000001" customHeight="1" x14ac:dyDescent="0.2">
      <c r="A59" s="66">
        <v>44</v>
      </c>
      <c r="B59" s="21" t="s">
        <v>46</v>
      </c>
      <c r="C59" s="19"/>
      <c r="D59" s="19">
        <v>1</v>
      </c>
      <c r="E59" s="19"/>
      <c r="F59" s="19"/>
      <c r="G59" s="4">
        <f>IF(C59=1,1,IF(D59=1,2,IF(E59=1,3,IF(F59=1,4,0))))</f>
        <v>2</v>
      </c>
    </row>
    <row r="60" spans="1:7" ht="17.100000000000001" customHeight="1" x14ac:dyDescent="0.2">
      <c r="A60" s="66">
        <v>45</v>
      </c>
      <c r="B60" s="21" t="s">
        <v>47</v>
      </c>
      <c r="C60" s="19">
        <v>1</v>
      </c>
      <c r="D60" s="19"/>
      <c r="E60" s="19"/>
      <c r="F60" s="19"/>
      <c r="G60" s="4">
        <f>IF(C60=1,4,IF(D60=1,3,IF(E60=1,2,IF(F60=1,1,0))))</f>
        <v>4</v>
      </c>
    </row>
    <row r="61" spans="1:7" ht="17.100000000000001" customHeight="1" x14ac:dyDescent="0.2">
      <c r="A61" s="66">
        <v>46</v>
      </c>
      <c r="B61" s="21" t="s">
        <v>48</v>
      </c>
      <c r="C61" s="19"/>
      <c r="D61" s="19">
        <v>1</v>
      </c>
      <c r="E61" s="19"/>
      <c r="F61" s="19"/>
      <c r="G61" s="4">
        <f>IF(C61=1,1,IF(D61=1,2,IF(E61=1,3,IF(F61=1,4,0))))</f>
        <v>2</v>
      </c>
    </row>
    <row r="62" spans="1:7" ht="17.100000000000001" customHeight="1" x14ac:dyDescent="0.2">
      <c r="A62" s="65"/>
      <c r="F62" s="2" t="s">
        <v>3</v>
      </c>
      <c r="G62" s="3">
        <f>SUM(G56:G61)</f>
        <v>17</v>
      </c>
    </row>
    <row r="63" spans="1:7" ht="25.5" x14ac:dyDescent="0.2">
      <c r="A63" s="67"/>
      <c r="B63" s="68"/>
      <c r="C63" s="62" t="s">
        <v>0</v>
      </c>
      <c r="D63" s="63" t="s">
        <v>55</v>
      </c>
      <c r="E63" s="63" t="s">
        <v>56</v>
      </c>
      <c r="F63" s="62" t="s">
        <v>1</v>
      </c>
      <c r="G63" s="62" t="s">
        <v>2</v>
      </c>
    </row>
    <row r="64" spans="1:7" ht="17.100000000000001" customHeight="1" x14ac:dyDescent="0.2">
      <c r="A64" s="64">
        <v>47</v>
      </c>
      <c r="B64" s="61" t="s">
        <v>49</v>
      </c>
      <c r="C64" s="60"/>
      <c r="D64" s="60">
        <v>1</v>
      </c>
      <c r="E64" s="60"/>
      <c r="F64" s="60"/>
      <c r="G64" s="62">
        <f>IF(C64=1,4,IF(D64=1,3,IF(E64=1,2,IF(F64=1,1,0))))</f>
        <v>3</v>
      </c>
    </row>
    <row r="65" spans="1:7" ht="17.100000000000001" customHeight="1" x14ac:dyDescent="0.2">
      <c r="A65" s="64">
        <v>48</v>
      </c>
      <c r="B65" s="61" t="s">
        <v>50</v>
      </c>
      <c r="C65" s="60"/>
      <c r="D65" s="60"/>
      <c r="E65" s="60">
        <v>1</v>
      </c>
      <c r="F65" s="60"/>
      <c r="G65" s="62">
        <f>IF(C65=1,1,IF(D65=1,2,IF(E65=1,3,IF(F65=1,4,0))))</f>
        <v>3</v>
      </c>
    </row>
    <row r="66" spans="1:7" ht="17.100000000000001" customHeight="1" x14ac:dyDescent="0.2">
      <c r="A66" s="64">
        <v>49</v>
      </c>
      <c r="B66" s="61" t="s">
        <v>51</v>
      </c>
      <c r="C66" s="60"/>
      <c r="D66" s="60"/>
      <c r="E66" s="60"/>
      <c r="F66" s="60">
        <v>1</v>
      </c>
      <c r="G66" s="62">
        <f>IF(C66=1,1,IF(D66=1,2,IF(E66=1,3,IF(F66=1,4,0))))</f>
        <v>4</v>
      </c>
    </row>
    <row r="67" spans="1:7" ht="17.100000000000001" customHeight="1" x14ac:dyDescent="0.2">
      <c r="A67" s="64">
        <v>50</v>
      </c>
      <c r="B67" s="61" t="s">
        <v>52</v>
      </c>
      <c r="C67" s="60"/>
      <c r="D67" s="60"/>
      <c r="E67" s="60"/>
      <c r="F67" s="60">
        <v>1</v>
      </c>
      <c r="G67" s="62">
        <f>IF(C67=1,1,IF(D67=1,2,IF(E67=1,3,IF(F67=1,4,0))))</f>
        <v>4</v>
      </c>
    </row>
    <row r="68" spans="1:7" ht="17.100000000000001" customHeight="1" x14ac:dyDescent="0.2">
      <c r="A68" s="64">
        <v>51</v>
      </c>
      <c r="B68" s="61" t="s">
        <v>53</v>
      </c>
      <c r="C68" s="60"/>
      <c r="D68" s="60">
        <v>1</v>
      </c>
      <c r="E68" s="60"/>
      <c r="F68" s="60"/>
      <c r="G68" s="62">
        <f>IF(C68=1,4,IF(D68=1,3,IF(E68=1,2,IF(F68=1,1,0))))</f>
        <v>3</v>
      </c>
    </row>
    <row r="69" spans="1:7" ht="17.100000000000001" customHeight="1" x14ac:dyDescent="0.2">
      <c r="A69" s="64">
        <v>52</v>
      </c>
      <c r="B69" s="61" t="s">
        <v>54</v>
      </c>
      <c r="C69" s="60">
        <v>1</v>
      </c>
      <c r="D69" s="60"/>
      <c r="E69" s="60"/>
      <c r="F69" s="60"/>
      <c r="G69" s="62">
        <f>IF(C69=1,4,IF(D69=1,3,IF(E69=1,2,IF(F69=1,1,0))))</f>
        <v>4</v>
      </c>
    </row>
    <row r="70" spans="1:7" ht="17.100000000000001" customHeight="1" x14ac:dyDescent="0.2">
      <c r="F70" s="2" t="s">
        <v>3</v>
      </c>
      <c r="G70" s="3">
        <f>SUM(G64:G69)</f>
        <v>21</v>
      </c>
    </row>
  </sheetData>
  <sheetProtection password="CABC" sheet="1" objects="1" scenarios="1"/>
  <phoneticPr fontId="0" type="noConversion"/>
  <pageMargins left="0.55118110236220474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showGridLines="0" zoomScaleNormal="100" workbookViewId="0">
      <selection activeCell="AJ25" sqref="AJ25"/>
    </sheetView>
  </sheetViews>
  <sheetFormatPr defaultRowHeight="15" customHeight="1" x14ac:dyDescent="0.2"/>
  <cols>
    <col min="1" max="1" width="6.7109375" style="6" customWidth="1"/>
    <col min="2" max="2" width="9.140625" style="6"/>
    <col min="3" max="3" width="7.28515625" style="6" customWidth="1"/>
    <col min="4" max="4" width="5.5703125" style="6" customWidth="1"/>
    <col min="5" max="5" width="9.140625" style="6"/>
    <col min="6" max="6" width="3" style="6" customWidth="1"/>
    <col min="7" max="7" width="9.140625" style="6"/>
    <col min="8" max="8" width="15.5703125" style="6" customWidth="1"/>
    <col min="9" max="9" width="3.42578125" style="6" customWidth="1"/>
    <col min="10" max="10" width="0.28515625" style="6" customWidth="1"/>
    <col min="11" max="11" width="2.5703125" style="6" customWidth="1"/>
    <col min="12" max="12" width="5" style="6" customWidth="1"/>
    <col min="13" max="13" width="15" style="6" customWidth="1"/>
    <col min="14" max="14" width="11.5703125" style="6" customWidth="1"/>
    <col min="15" max="15" width="1.85546875" style="47" customWidth="1"/>
    <col min="16" max="16" width="7.85546875" style="6" customWidth="1"/>
    <col min="17" max="17" width="0.140625" style="6" customWidth="1"/>
    <col min="18" max="42" width="1.7109375" style="6" customWidth="1"/>
    <col min="43" max="43" width="0.140625" style="6" customWidth="1"/>
    <col min="44" max="44" width="9.5703125" style="6" customWidth="1"/>
    <col min="45" max="16384" width="9.140625" style="6"/>
  </cols>
  <sheetData>
    <row r="1" spans="1:44" ht="20.100000000000001" customHeight="1" x14ac:dyDescent="0.25">
      <c r="A1" s="42" t="s">
        <v>82</v>
      </c>
      <c r="J1" s="43"/>
      <c r="Q1" s="49"/>
    </row>
    <row r="2" spans="1:44" ht="15" customHeight="1" x14ac:dyDescent="0.3">
      <c r="A2" s="6" t="s">
        <v>83</v>
      </c>
      <c r="B2" s="6" t="s">
        <v>84</v>
      </c>
      <c r="C2" s="6" t="s">
        <v>130</v>
      </c>
      <c r="J2" s="43"/>
      <c r="L2" s="6" t="s">
        <v>136</v>
      </c>
      <c r="Q2" s="51"/>
      <c r="R2" s="50"/>
      <c r="S2" s="50"/>
      <c r="T2" s="50"/>
      <c r="U2" s="50"/>
      <c r="V2" s="50">
        <v>5</v>
      </c>
      <c r="W2" s="50"/>
      <c r="X2" s="50"/>
      <c r="Y2" s="50"/>
      <c r="Z2" s="50"/>
      <c r="AA2" s="50">
        <v>10</v>
      </c>
      <c r="AB2" s="50"/>
      <c r="AC2" s="50"/>
      <c r="AD2" s="50"/>
      <c r="AE2" s="50"/>
      <c r="AF2" s="50">
        <v>15</v>
      </c>
      <c r="AG2" s="50"/>
      <c r="AH2" s="50"/>
      <c r="AI2" s="50"/>
      <c r="AJ2" s="50"/>
      <c r="AK2" s="50">
        <v>20</v>
      </c>
      <c r="AL2" s="50"/>
      <c r="AM2" s="50"/>
      <c r="AN2" s="50"/>
      <c r="AO2" s="50"/>
      <c r="AP2" s="50">
        <v>25</v>
      </c>
      <c r="AQ2" s="43"/>
      <c r="AR2" s="59" t="s">
        <v>154</v>
      </c>
    </row>
    <row r="3" spans="1:44" ht="15" customHeight="1" x14ac:dyDescent="0.2">
      <c r="C3" s="6" t="s">
        <v>131</v>
      </c>
      <c r="J3" s="43"/>
      <c r="L3" s="53">
        <v>1.1000000000000001</v>
      </c>
      <c r="M3" s="52" t="s">
        <v>137</v>
      </c>
      <c r="N3" s="25" t="s">
        <v>146</v>
      </c>
      <c r="O3" s="31" t="s">
        <v>147</v>
      </c>
      <c r="P3" s="54" t="s">
        <v>148</v>
      </c>
      <c r="Q3" s="43"/>
      <c r="R3" s="56" t="s">
        <v>104</v>
      </c>
      <c r="S3" s="25" t="s">
        <v>104</v>
      </c>
      <c r="T3" s="25" t="s">
        <v>104</v>
      </c>
      <c r="U3" s="25" t="s">
        <v>104</v>
      </c>
      <c r="V3" s="25" t="s">
        <v>104</v>
      </c>
      <c r="W3" s="25" t="s">
        <v>104</v>
      </c>
      <c r="X3" s="25" t="s">
        <v>104</v>
      </c>
      <c r="Y3" s="25" t="s">
        <v>104</v>
      </c>
      <c r="Z3" s="25" t="s">
        <v>104</v>
      </c>
      <c r="AA3" s="25" t="s">
        <v>104</v>
      </c>
      <c r="AB3" s="25" t="s">
        <v>104</v>
      </c>
      <c r="AC3" s="25" t="s">
        <v>104</v>
      </c>
      <c r="AD3" s="25" t="s">
        <v>104</v>
      </c>
      <c r="AE3" s="57" t="s">
        <v>104</v>
      </c>
      <c r="AF3" s="57" t="s">
        <v>104</v>
      </c>
      <c r="AG3" s="57" t="s">
        <v>104</v>
      </c>
      <c r="AH3" s="57" t="s">
        <v>104</v>
      </c>
      <c r="AI3" s="25" t="s">
        <v>104</v>
      </c>
      <c r="AJ3" s="25" t="s">
        <v>104</v>
      </c>
      <c r="AK3" s="25" t="s">
        <v>104</v>
      </c>
      <c r="AL3" s="25" t="s">
        <v>104</v>
      </c>
      <c r="AM3" s="25" t="s">
        <v>104</v>
      </c>
      <c r="AN3" s="25" t="s">
        <v>104</v>
      </c>
      <c r="AO3" s="25" t="s">
        <v>104</v>
      </c>
      <c r="AP3" s="26" t="s">
        <v>104</v>
      </c>
      <c r="AQ3" s="43"/>
      <c r="AR3" s="7">
        <v>15.5</v>
      </c>
    </row>
    <row r="4" spans="1:44" ht="15" customHeight="1" x14ac:dyDescent="0.2">
      <c r="A4" s="6" t="s">
        <v>85</v>
      </c>
      <c r="B4" s="6" t="s">
        <v>84</v>
      </c>
      <c r="C4" s="6" t="s">
        <v>132</v>
      </c>
      <c r="J4" s="43"/>
      <c r="L4" s="53">
        <v>1.2</v>
      </c>
      <c r="M4" s="52" t="s">
        <v>138</v>
      </c>
      <c r="N4" s="25" t="s">
        <v>146</v>
      </c>
      <c r="O4" s="31" t="s">
        <v>147</v>
      </c>
      <c r="P4" s="54" t="s">
        <v>149</v>
      </c>
      <c r="Q4" s="43"/>
      <c r="R4" s="56" t="s">
        <v>104</v>
      </c>
      <c r="S4" s="25" t="s">
        <v>104</v>
      </c>
      <c r="T4" s="25" t="s">
        <v>104</v>
      </c>
      <c r="U4" s="25" t="s">
        <v>104</v>
      </c>
      <c r="V4" s="25" t="s">
        <v>104</v>
      </c>
      <c r="W4" s="25" t="s">
        <v>104</v>
      </c>
      <c r="X4" s="25" t="s">
        <v>104</v>
      </c>
      <c r="Y4" s="25" t="s">
        <v>104</v>
      </c>
      <c r="Z4" s="25" t="s">
        <v>104</v>
      </c>
      <c r="AA4" s="25" t="s">
        <v>104</v>
      </c>
      <c r="AB4" s="25" t="s">
        <v>104</v>
      </c>
      <c r="AC4" s="25" t="s">
        <v>104</v>
      </c>
      <c r="AD4" s="25" t="s">
        <v>104</v>
      </c>
      <c r="AE4" s="25" t="s">
        <v>104</v>
      </c>
      <c r="AF4" s="57" t="s">
        <v>104</v>
      </c>
      <c r="AG4" s="57" t="s">
        <v>104</v>
      </c>
      <c r="AH4" s="57" t="s">
        <v>104</v>
      </c>
      <c r="AI4" s="57" t="s">
        <v>104</v>
      </c>
      <c r="AJ4" s="57" t="s">
        <v>104</v>
      </c>
      <c r="AK4" s="57" t="s">
        <v>104</v>
      </c>
      <c r="AL4" s="57" t="s">
        <v>104</v>
      </c>
      <c r="AM4" s="25" t="s">
        <v>104</v>
      </c>
      <c r="AN4" s="25" t="s">
        <v>104</v>
      </c>
      <c r="AO4" s="25" t="s">
        <v>104</v>
      </c>
      <c r="AP4" s="26" t="s">
        <v>104</v>
      </c>
      <c r="AQ4" s="43"/>
      <c r="AR4" s="7">
        <v>18.100000000000001</v>
      </c>
    </row>
    <row r="5" spans="1:44" ht="15" customHeight="1" x14ac:dyDescent="0.2">
      <c r="C5" s="6" t="s">
        <v>133</v>
      </c>
      <c r="I5" s="22"/>
      <c r="J5" s="44"/>
      <c r="L5" s="53">
        <v>1.3</v>
      </c>
      <c r="M5" s="52" t="s">
        <v>139</v>
      </c>
      <c r="N5" s="25" t="s">
        <v>146</v>
      </c>
      <c r="O5" s="31" t="s">
        <v>147</v>
      </c>
      <c r="P5" s="54" t="s">
        <v>150</v>
      </c>
      <c r="Q5" s="43"/>
      <c r="R5" s="56" t="s">
        <v>104</v>
      </c>
      <c r="S5" s="25" t="s">
        <v>104</v>
      </c>
      <c r="T5" s="25" t="s">
        <v>104</v>
      </c>
      <c r="U5" s="25" t="s">
        <v>104</v>
      </c>
      <c r="V5" s="25" t="s">
        <v>104</v>
      </c>
      <c r="W5" s="25" t="s">
        <v>104</v>
      </c>
      <c r="X5" s="25" t="s">
        <v>104</v>
      </c>
      <c r="Y5" s="25" t="s">
        <v>104</v>
      </c>
      <c r="Z5" s="25" t="s">
        <v>104</v>
      </c>
      <c r="AA5" s="25" t="s">
        <v>104</v>
      </c>
      <c r="AB5" s="25" t="s">
        <v>104</v>
      </c>
      <c r="AC5" s="25" t="s">
        <v>104</v>
      </c>
      <c r="AD5" s="25" t="s">
        <v>104</v>
      </c>
      <c r="AE5" s="25" t="s">
        <v>104</v>
      </c>
      <c r="AF5" s="25" t="s">
        <v>104</v>
      </c>
      <c r="AG5" s="25" t="s">
        <v>104</v>
      </c>
      <c r="AH5" s="57" t="s">
        <v>104</v>
      </c>
      <c r="AI5" s="57" t="s">
        <v>104</v>
      </c>
      <c r="AJ5" s="57" t="s">
        <v>104</v>
      </c>
      <c r="AK5" s="57" t="s">
        <v>104</v>
      </c>
      <c r="AL5" s="57" t="s">
        <v>104</v>
      </c>
      <c r="AM5" s="57" t="s">
        <v>104</v>
      </c>
      <c r="AN5" s="57" t="s">
        <v>104</v>
      </c>
      <c r="AO5" s="25" t="s">
        <v>104</v>
      </c>
      <c r="AP5" s="26" t="s">
        <v>104</v>
      </c>
      <c r="AQ5" s="43"/>
      <c r="AR5" s="7">
        <v>19.600000000000001</v>
      </c>
    </row>
    <row r="6" spans="1:44" ht="15" customHeight="1" x14ac:dyDescent="0.2">
      <c r="A6" s="6" t="s">
        <v>86</v>
      </c>
      <c r="B6" s="6" t="s">
        <v>84</v>
      </c>
      <c r="C6" s="6" t="s">
        <v>87</v>
      </c>
      <c r="I6" s="22"/>
      <c r="J6" s="44"/>
      <c r="L6" s="53">
        <v>2.1</v>
      </c>
      <c r="M6" s="52" t="s">
        <v>140</v>
      </c>
      <c r="N6" s="25" t="s">
        <v>146</v>
      </c>
      <c r="O6" s="31" t="s">
        <v>147</v>
      </c>
      <c r="P6" s="54" t="s">
        <v>149</v>
      </c>
      <c r="Q6" s="43"/>
      <c r="R6" s="56" t="s">
        <v>104</v>
      </c>
      <c r="S6" s="25" t="s">
        <v>104</v>
      </c>
      <c r="T6" s="25" t="s">
        <v>104</v>
      </c>
      <c r="U6" s="25" t="s">
        <v>104</v>
      </c>
      <c r="V6" s="25" t="s">
        <v>104</v>
      </c>
      <c r="W6" s="25" t="s">
        <v>104</v>
      </c>
      <c r="X6" s="25" t="s">
        <v>104</v>
      </c>
      <c r="Y6" s="25" t="s">
        <v>104</v>
      </c>
      <c r="Z6" s="25" t="s">
        <v>104</v>
      </c>
      <c r="AA6" s="25" t="s">
        <v>104</v>
      </c>
      <c r="AB6" s="25" t="s">
        <v>104</v>
      </c>
      <c r="AC6" s="25" t="s">
        <v>104</v>
      </c>
      <c r="AD6" s="25" t="s">
        <v>104</v>
      </c>
      <c r="AE6" s="25" t="s">
        <v>104</v>
      </c>
      <c r="AF6" s="57" t="s">
        <v>104</v>
      </c>
      <c r="AG6" s="57" t="s">
        <v>104</v>
      </c>
      <c r="AH6" s="57" t="s">
        <v>104</v>
      </c>
      <c r="AI6" s="57" t="s">
        <v>104</v>
      </c>
      <c r="AJ6" s="57" t="s">
        <v>104</v>
      </c>
      <c r="AK6" s="57" t="s">
        <v>104</v>
      </c>
      <c r="AL6" s="57" t="s">
        <v>104</v>
      </c>
      <c r="AM6" s="25" t="s">
        <v>104</v>
      </c>
      <c r="AN6" s="25" t="s">
        <v>104</v>
      </c>
      <c r="AO6" s="25" t="s">
        <v>104</v>
      </c>
      <c r="AP6" s="26" t="s">
        <v>104</v>
      </c>
      <c r="AQ6" s="43"/>
      <c r="AR6" s="58" t="s">
        <v>155</v>
      </c>
    </row>
    <row r="7" spans="1:44" ht="15" customHeight="1" x14ac:dyDescent="0.2">
      <c r="I7" s="22"/>
      <c r="J7" s="44"/>
      <c r="L7" s="53">
        <v>2.2000000000000002</v>
      </c>
      <c r="M7" s="52" t="s">
        <v>141</v>
      </c>
      <c r="N7" s="25" t="s">
        <v>146</v>
      </c>
      <c r="O7" s="31" t="s">
        <v>147</v>
      </c>
      <c r="P7" s="54" t="s">
        <v>151</v>
      </c>
      <c r="Q7" s="43"/>
      <c r="R7" s="56" t="s">
        <v>104</v>
      </c>
      <c r="S7" s="25" t="s">
        <v>104</v>
      </c>
      <c r="T7" s="25" t="s">
        <v>104</v>
      </c>
      <c r="U7" s="25" t="s">
        <v>104</v>
      </c>
      <c r="V7" s="25" t="s">
        <v>104</v>
      </c>
      <c r="W7" s="25" t="s">
        <v>104</v>
      </c>
      <c r="X7" s="25" t="s">
        <v>104</v>
      </c>
      <c r="Y7" s="25" t="s">
        <v>104</v>
      </c>
      <c r="Z7" s="25" t="s">
        <v>104</v>
      </c>
      <c r="AA7" s="25" t="s">
        <v>104</v>
      </c>
      <c r="AB7" s="25" t="s">
        <v>104</v>
      </c>
      <c r="AC7" s="25" t="s">
        <v>104</v>
      </c>
      <c r="AD7" s="25" t="s">
        <v>104</v>
      </c>
      <c r="AE7" s="57" t="s">
        <v>104</v>
      </c>
      <c r="AF7" s="57" t="s">
        <v>104</v>
      </c>
      <c r="AG7" s="57" t="s">
        <v>104</v>
      </c>
      <c r="AH7" s="57" t="s">
        <v>104</v>
      </c>
      <c r="AI7" s="57" t="s">
        <v>104</v>
      </c>
      <c r="AJ7" s="57" t="s">
        <v>104</v>
      </c>
      <c r="AK7" s="57" t="s">
        <v>104</v>
      </c>
      <c r="AL7" s="25" t="s">
        <v>104</v>
      </c>
      <c r="AM7" s="25" t="s">
        <v>104</v>
      </c>
      <c r="AN7" s="25" t="s">
        <v>104</v>
      </c>
      <c r="AO7" s="25" t="s">
        <v>104</v>
      </c>
      <c r="AP7" s="26" t="s">
        <v>104</v>
      </c>
      <c r="AQ7" s="43"/>
      <c r="AR7" s="7">
        <v>16.8</v>
      </c>
    </row>
    <row r="8" spans="1:44" ht="15" customHeight="1" x14ac:dyDescent="0.2">
      <c r="A8" s="46" t="s">
        <v>88</v>
      </c>
      <c r="B8" s="81" t="s">
        <v>89</v>
      </c>
      <c r="C8" s="82"/>
      <c r="D8" s="83"/>
      <c r="E8" s="81" t="s">
        <v>82</v>
      </c>
      <c r="F8" s="82"/>
      <c r="G8" s="83"/>
      <c r="H8" s="46" t="s">
        <v>90</v>
      </c>
      <c r="I8" s="41"/>
      <c r="J8" s="45"/>
      <c r="L8" s="53">
        <v>2.2999999999999998</v>
      </c>
      <c r="M8" s="52" t="s">
        <v>142</v>
      </c>
      <c r="N8" s="25" t="s">
        <v>146</v>
      </c>
      <c r="O8" s="31" t="s">
        <v>147</v>
      </c>
      <c r="P8" s="54" t="s">
        <v>149</v>
      </c>
      <c r="Q8" s="43"/>
      <c r="R8" s="56" t="s">
        <v>104</v>
      </c>
      <c r="S8" s="25" t="s">
        <v>104</v>
      </c>
      <c r="T8" s="25" t="s">
        <v>104</v>
      </c>
      <c r="U8" s="25" t="s">
        <v>104</v>
      </c>
      <c r="V8" s="25" t="s">
        <v>104</v>
      </c>
      <c r="W8" s="25" t="s">
        <v>104</v>
      </c>
      <c r="X8" s="25" t="s">
        <v>104</v>
      </c>
      <c r="Y8" s="25" t="s">
        <v>104</v>
      </c>
      <c r="Z8" s="25" t="s">
        <v>104</v>
      </c>
      <c r="AA8" s="25" t="s">
        <v>104</v>
      </c>
      <c r="AB8" s="25" t="s">
        <v>104</v>
      </c>
      <c r="AC8" s="25" t="s">
        <v>104</v>
      </c>
      <c r="AD8" s="25" t="s">
        <v>104</v>
      </c>
      <c r="AE8" s="25" t="s">
        <v>104</v>
      </c>
      <c r="AF8" s="57" t="s">
        <v>104</v>
      </c>
      <c r="AG8" s="57" t="s">
        <v>104</v>
      </c>
      <c r="AH8" s="57" t="s">
        <v>104</v>
      </c>
      <c r="AI8" s="57" t="s">
        <v>104</v>
      </c>
      <c r="AJ8" s="57" t="s">
        <v>104</v>
      </c>
      <c r="AK8" s="57" t="s">
        <v>104</v>
      </c>
      <c r="AL8" s="57" t="s">
        <v>104</v>
      </c>
      <c r="AM8" s="25" t="s">
        <v>104</v>
      </c>
      <c r="AN8" s="25" t="s">
        <v>104</v>
      </c>
      <c r="AO8" s="25" t="s">
        <v>104</v>
      </c>
      <c r="AP8" s="26" t="s">
        <v>104</v>
      </c>
      <c r="AQ8" s="43"/>
      <c r="AR8" s="7">
        <v>17.5</v>
      </c>
    </row>
    <row r="9" spans="1:44" ht="15" customHeight="1" x14ac:dyDescent="0.2">
      <c r="A9" s="33"/>
      <c r="B9" s="25" t="s">
        <v>94</v>
      </c>
      <c r="C9" s="25"/>
      <c r="D9" s="25"/>
      <c r="E9" s="29" t="s">
        <v>103</v>
      </c>
      <c r="F9" s="31" t="s">
        <v>104</v>
      </c>
      <c r="G9" s="26" t="s">
        <v>105</v>
      </c>
      <c r="H9" s="7">
        <f>แบบประเมิน!G8</f>
        <v>15</v>
      </c>
      <c r="I9" s="22"/>
      <c r="J9" s="44"/>
      <c r="L9" s="53">
        <v>3.1</v>
      </c>
      <c r="M9" s="52" t="s">
        <v>143</v>
      </c>
      <c r="N9" s="25" t="s">
        <v>146</v>
      </c>
      <c r="O9" s="31" t="s">
        <v>147</v>
      </c>
      <c r="P9" s="55" t="s">
        <v>152</v>
      </c>
      <c r="Q9" s="43"/>
      <c r="R9" s="56" t="s">
        <v>104</v>
      </c>
      <c r="S9" s="25" t="s">
        <v>104</v>
      </c>
      <c r="T9" s="25" t="s">
        <v>104</v>
      </c>
      <c r="U9" s="25" t="s">
        <v>104</v>
      </c>
      <c r="V9" s="25" t="s">
        <v>104</v>
      </c>
      <c r="W9" s="25" t="s">
        <v>104</v>
      </c>
      <c r="X9" s="25" t="s">
        <v>104</v>
      </c>
      <c r="Y9" s="25" t="s">
        <v>104</v>
      </c>
      <c r="Z9" s="57" t="s">
        <v>104</v>
      </c>
      <c r="AA9" s="57" t="s">
        <v>104</v>
      </c>
      <c r="AB9" s="57" t="s">
        <v>104</v>
      </c>
      <c r="AC9" s="57" t="s">
        <v>104</v>
      </c>
      <c r="AD9" s="25" t="s">
        <v>104</v>
      </c>
      <c r="AE9" s="25" t="s">
        <v>104</v>
      </c>
      <c r="AF9" s="25" t="s">
        <v>104</v>
      </c>
      <c r="AG9" s="25" t="s">
        <v>104</v>
      </c>
      <c r="AH9" s="25" t="s">
        <v>104</v>
      </c>
      <c r="AI9" s="25" t="s">
        <v>104</v>
      </c>
      <c r="AJ9" s="25" t="s">
        <v>104</v>
      </c>
      <c r="AK9" s="25" t="s">
        <v>104</v>
      </c>
      <c r="AL9" s="25" t="s">
        <v>104</v>
      </c>
      <c r="AM9" s="25" t="s">
        <v>104</v>
      </c>
      <c r="AN9" s="25" t="s">
        <v>104</v>
      </c>
      <c r="AO9" s="25" t="s">
        <v>104</v>
      </c>
      <c r="AP9" s="26" t="s">
        <v>104</v>
      </c>
      <c r="AQ9" s="43"/>
      <c r="AR9" s="7">
        <v>11.4</v>
      </c>
    </row>
    <row r="10" spans="1:44" ht="15" customHeight="1" x14ac:dyDescent="0.2">
      <c r="A10" s="34" t="s">
        <v>91</v>
      </c>
      <c r="B10" s="25" t="s">
        <v>95</v>
      </c>
      <c r="C10" s="25"/>
      <c r="D10" s="25"/>
      <c r="E10" s="29" t="s">
        <v>106</v>
      </c>
      <c r="F10" s="31" t="s">
        <v>104</v>
      </c>
      <c r="G10" s="26" t="s">
        <v>114</v>
      </c>
      <c r="H10" s="7">
        <f>แบบประเมิน!G16</f>
        <v>18</v>
      </c>
      <c r="I10" s="22"/>
      <c r="J10" s="44"/>
      <c r="L10" s="53">
        <v>3.2</v>
      </c>
      <c r="M10" s="52" t="s">
        <v>144</v>
      </c>
      <c r="N10" s="25" t="s">
        <v>146</v>
      </c>
      <c r="O10" s="31" t="s">
        <v>147</v>
      </c>
      <c r="P10" s="54" t="s">
        <v>153</v>
      </c>
      <c r="Q10" s="43"/>
      <c r="R10" s="56" t="s">
        <v>104</v>
      </c>
      <c r="S10" s="25" t="s">
        <v>104</v>
      </c>
      <c r="T10" s="25" t="s">
        <v>104</v>
      </c>
      <c r="U10" s="25" t="s">
        <v>104</v>
      </c>
      <c r="V10" s="25" t="s">
        <v>104</v>
      </c>
      <c r="W10" s="25" t="s">
        <v>104</v>
      </c>
      <c r="X10" s="25" t="s">
        <v>104</v>
      </c>
      <c r="Y10" s="25" t="s">
        <v>104</v>
      </c>
      <c r="Z10" s="25" t="s">
        <v>104</v>
      </c>
      <c r="AA10" s="25" t="s">
        <v>104</v>
      </c>
      <c r="AB10" s="25" t="s">
        <v>104</v>
      </c>
      <c r="AC10" s="25" t="s">
        <v>104</v>
      </c>
      <c r="AD10" s="25" t="s">
        <v>104</v>
      </c>
      <c r="AE10" s="25" t="s">
        <v>104</v>
      </c>
      <c r="AF10" s="25" t="s">
        <v>104</v>
      </c>
      <c r="AG10" s="57" t="s">
        <v>104</v>
      </c>
      <c r="AH10" s="57" t="s">
        <v>104</v>
      </c>
      <c r="AI10" s="57" t="s">
        <v>104</v>
      </c>
      <c r="AJ10" s="57" t="s">
        <v>104</v>
      </c>
      <c r="AK10" s="57" t="s">
        <v>104</v>
      </c>
      <c r="AL10" s="57" t="s">
        <v>104</v>
      </c>
      <c r="AM10" s="57" t="s">
        <v>104</v>
      </c>
      <c r="AN10" s="25" t="s">
        <v>104</v>
      </c>
      <c r="AO10" s="25" t="s">
        <v>104</v>
      </c>
      <c r="AP10" s="26" t="s">
        <v>104</v>
      </c>
      <c r="AQ10" s="43"/>
      <c r="AR10" s="58" t="s">
        <v>156</v>
      </c>
    </row>
    <row r="11" spans="1:44" ht="15" customHeight="1" x14ac:dyDescent="0.2">
      <c r="A11" s="36"/>
      <c r="B11" s="25" t="s">
        <v>96</v>
      </c>
      <c r="C11" s="25"/>
      <c r="D11" s="25"/>
      <c r="E11" s="29" t="s">
        <v>107</v>
      </c>
      <c r="F11" s="31" t="s">
        <v>104</v>
      </c>
      <c r="G11" s="26" t="s">
        <v>115</v>
      </c>
      <c r="H11" s="7">
        <f>แบบประเมิน!G24</f>
        <v>22</v>
      </c>
      <c r="I11" s="22"/>
      <c r="J11" s="44"/>
      <c r="L11" s="53">
        <v>3.3</v>
      </c>
      <c r="M11" s="52" t="s">
        <v>145</v>
      </c>
      <c r="N11" s="25" t="s">
        <v>146</v>
      </c>
      <c r="O11" s="31" t="s">
        <v>147</v>
      </c>
      <c r="P11" s="54" t="s">
        <v>149</v>
      </c>
      <c r="Q11" s="43"/>
      <c r="R11" s="56" t="s">
        <v>104</v>
      </c>
      <c r="S11" s="25" t="s">
        <v>104</v>
      </c>
      <c r="T11" s="25" t="s">
        <v>104</v>
      </c>
      <c r="U11" s="25" t="s">
        <v>104</v>
      </c>
      <c r="V11" s="25" t="s">
        <v>104</v>
      </c>
      <c r="W11" s="25" t="s">
        <v>104</v>
      </c>
      <c r="X11" s="25" t="s">
        <v>104</v>
      </c>
      <c r="Y11" s="25" t="s">
        <v>104</v>
      </c>
      <c r="Z11" s="25" t="s">
        <v>104</v>
      </c>
      <c r="AA11" s="25" t="s">
        <v>104</v>
      </c>
      <c r="AB11" s="25" t="s">
        <v>104</v>
      </c>
      <c r="AC11" s="25" t="s">
        <v>104</v>
      </c>
      <c r="AD11" s="25" t="s">
        <v>104</v>
      </c>
      <c r="AE11" s="25" t="s">
        <v>104</v>
      </c>
      <c r="AF11" s="57" t="s">
        <v>104</v>
      </c>
      <c r="AG11" s="57" t="s">
        <v>104</v>
      </c>
      <c r="AH11" s="57" t="s">
        <v>104</v>
      </c>
      <c r="AI11" s="57" t="s">
        <v>104</v>
      </c>
      <c r="AJ11" s="57" t="s">
        <v>104</v>
      </c>
      <c r="AK11" s="57" t="s">
        <v>104</v>
      </c>
      <c r="AL11" s="57" t="s">
        <v>104</v>
      </c>
      <c r="AM11" s="25" t="s">
        <v>104</v>
      </c>
      <c r="AN11" s="25" t="s">
        <v>104</v>
      </c>
      <c r="AO11" s="25" t="s">
        <v>104</v>
      </c>
      <c r="AP11" s="26" t="s">
        <v>104</v>
      </c>
      <c r="AQ11" s="43"/>
      <c r="AR11" s="7">
        <v>18.100000000000001</v>
      </c>
    </row>
    <row r="12" spans="1:44" ht="15" customHeight="1" x14ac:dyDescent="0.2">
      <c r="A12" s="39"/>
      <c r="B12" s="27" t="s">
        <v>97</v>
      </c>
      <c r="C12" s="27"/>
      <c r="D12" s="27"/>
      <c r="E12" s="30" t="s">
        <v>108</v>
      </c>
      <c r="F12" s="32" t="s">
        <v>104</v>
      </c>
      <c r="G12" s="28" t="s">
        <v>116</v>
      </c>
      <c r="H12" s="8">
        <f>แบบประเมิน!G32</f>
        <v>17</v>
      </c>
      <c r="I12" s="22"/>
      <c r="J12" s="44"/>
    </row>
    <row r="13" spans="1:44" ht="15" customHeight="1" x14ac:dyDescent="0.2">
      <c r="A13" s="35" t="s">
        <v>92</v>
      </c>
      <c r="B13" s="27" t="s">
        <v>98</v>
      </c>
      <c r="C13" s="27"/>
      <c r="D13" s="27"/>
      <c r="E13" s="30" t="s">
        <v>109</v>
      </c>
      <c r="F13" s="32" t="s">
        <v>104</v>
      </c>
      <c r="G13" s="28" t="s">
        <v>117</v>
      </c>
      <c r="H13" s="8">
        <f>แบบประเมิน!G40</f>
        <v>19</v>
      </c>
      <c r="I13" s="22"/>
      <c r="J13" s="44"/>
      <c r="Q13" s="49"/>
    </row>
    <row r="14" spans="1:44" ht="15" customHeight="1" x14ac:dyDescent="0.3">
      <c r="A14" s="40"/>
      <c r="B14" s="27" t="s">
        <v>99</v>
      </c>
      <c r="C14" s="27"/>
      <c r="D14" s="27"/>
      <c r="E14" s="30" t="s">
        <v>110</v>
      </c>
      <c r="F14" s="32" t="s">
        <v>104</v>
      </c>
      <c r="G14" s="28" t="s">
        <v>118</v>
      </c>
      <c r="H14" s="8">
        <f>แบบประเมิน!G48</f>
        <v>13</v>
      </c>
      <c r="I14" s="22"/>
      <c r="J14" s="44"/>
      <c r="L14" s="6" t="s">
        <v>157</v>
      </c>
      <c r="Q14" s="51"/>
      <c r="R14" s="50"/>
      <c r="S14" s="50"/>
      <c r="T14" s="50"/>
      <c r="U14" s="50"/>
      <c r="V14" s="50">
        <v>5</v>
      </c>
      <c r="W14" s="50"/>
      <c r="X14" s="50"/>
      <c r="Y14" s="50"/>
      <c r="Z14" s="50"/>
      <c r="AA14" s="50">
        <v>10</v>
      </c>
      <c r="AB14" s="50"/>
      <c r="AC14" s="50"/>
      <c r="AD14" s="50"/>
      <c r="AE14" s="50"/>
      <c r="AF14" s="50">
        <v>15</v>
      </c>
      <c r="AG14" s="50"/>
      <c r="AH14" s="50"/>
      <c r="AI14" s="50"/>
      <c r="AJ14" s="50"/>
      <c r="AK14" s="50">
        <v>20</v>
      </c>
      <c r="AL14" s="50"/>
      <c r="AM14" s="50"/>
      <c r="AN14" s="50"/>
      <c r="AO14" s="50"/>
      <c r="AP14" s="50">
        <v>25</v>
      </c>
      <c r="AQ14" s="43"/>
      <c r="AR14" s="59" t="s">
        <v>154</v>
      </c>
    </row>
    <row r="15" spans="1:44" ht="15" customHeight="1" x14ac:dyDescent="0.2">
      <c r="A15" s="34"/>
      <c r="B15" s="23" t="s">
        <v>100</v>
      </c>
      <c r="C15" s="23"/>
      <c r="D15" s="23"/>
      <c r="E15" s="37" t="s">
        <v>111</v>
      </c>
      <c r="F15" s="38" t="s">
        <v>104</v>
      </c>
      <c r="G15" s="24" t="s">
        <v>119</v>
      </c>
      <c r="H15" s="7">
        <f>แบบประเมิน!G54</f>
        <v>12</v>
      </c>
      <c r="I15" s="22"/>
      <c r="J15" s="44"/>
      <c r="L15" s="53">
        <v>1.1000000000000001</v>
      </c>
      <c r="M15" s="52" t="s">
        <v>137</v>
      </c>
      <c r="N15" s="25" t="s">
        <v>146</v>
      </c>
      <c r="O15" s="31" t="s">
        <v>147</v>
      </c>
      <c r="P15" s="54" t="s">
        <v>148</v>
      </c>
      <c r="Q15" s="43"/>
      <c r="R15" s="56" t="s">
        <v>104</v>
      </c>
      <c r="S15" s="25" t="s">
        <v>104</v>
      </c>
      <c r="T15" s="25" t="s">
        <v>104</v>
      </c>
      <c r="U15" s="25" t="s">
        <v>104</v>
      </c>
      <c r="V15" s="25" t="s">
        <v>104</v>
      </c>
      <c r="W15" s="25" t="s">
        <v>104</v>
      </c>
      <c r="X15" s="25" t="s">
        <v>104</v>
      </c>
      <c r="Y15" s="25" t="s">
        <v>104</v>
      </c>
      <c r="Z15" s="25" t="s">
        <v>104</v>
      </c>
      <c r="AA15" s="25" t="s">
        <v>104</v>
      </c>
      <c r="AB15" s="25" t="s">
        <v>104</v>
      </c>
      <c r="AC15" s="25" t="s">
        <v>104</v>
      </c>
      <c r="AD15" s="25" t="s">
        <v>104</v>
      </c>
      <c r="AE15" s="57" t="s">
        <v>104</v>
      </c>
      <c r="AF15" s="57" t="s">
        <v>104</v>
      </c>
      <c r="AG15" s="57" t="s">
        <v>104</v>
      </c>
      <c r="AH15" s="57" t="s">
        <v>104</v>
      </c>
      <c r="AI15" s="25" t="s">
        <v>104</v>
      </c>
      <c r="AJ15" s="25" t="s">
        <v>104</v>
      </c>
      <c r="AK15" s="25" t="s">
        <v>104</v>
      </c>
      <c r="AL15" s="25" t="s">
        <v>104</v>
      </c>
      <c r="AM15" s="25" t="s">
        <v>104</v>
      </c>
      <c r="AN15" s="25" t="s">
        <v>104</v>
      </c>
      <c r="AO15" s="25" t="s">
        <v>104</v>
      </c>
      <c r="AP15" s="26" t="s">
        <v>104</v>
      </c>
      <c r="AQ15" s="43"/>
      <c r="AR15" s="7">
        <v>15.6</v>
      </c>
    </row>
    <row r="16" spans="1:44" ht="15" customHeight="1" x14ac:dyDescent="0.2">
      <c r="A16" s="34" t="s">
        <v>93</v>
      </c>
      <c r="B16" s="25" t="s">
        <v>101</v>
      </c>
      <c r="C16" s="25"/>
      <c r="D16" s="25"/>
      <c r="E16" s="29" t="s">
        <v>112</v>
      </c>
      <c r="F16" s="31" t="s">
        <v>104</v>
      </c>
      <c r="G16" s="26" t="s">
        <v>120</v>
      </c>
      <c r="H16" s="7">
        <f>แบบประเมิน!G62</f>
        <v>17</v>
      </c>
      <c r="I16" s="22"/>
      <c r="J16" s="44"/>
      <c r="L16" s="53">
        <v>1.2</v>
      </c>
      <c r="M16" s="52" t="s">
        <v>138</v>
      </c>
      <c r="N16" s="25" t="s">
        <v>146</v>
      </c>
      <c r="O16" s="31" t="s">
        <v>147</v>
      </c>
      <c r="P16" s="54" t="s">
        <v>149</v>
      </c>
      <c r="Q16" s="43"/>
      <c r="R16" s="56" t="s">
        <v>104</v>
      </c>
      <c r="S16" s="25" t="s">
        <v>104</v>
      </c>
      <c r="T16" s="25" t="s">
        <v>104</v>
      </c>
      <c r="U16" s="25" t="s">
        <v>104</v>
      </c>
      <c r="V16" s="25" t="s">
        <v>104</v>
      </c>
      <c r="W16" s="25" t="s">
        <v>104</v>
      </c>
      <c r="X16" s="25" t="s">
        <v>104</v>
      </c>
      <c r="Y16" s="25" t="s">
        <v>104</v>
      </c>
      <c r="Z16" s="25" t="s">
        <v>104</v>
      </c>
      <c r="AA16" s="25" t="s">
        <v>104</v>
      </c>
      <c r="AB16" s="25" t="s">
        <v>104</v>
      </c>
      <c r="AC16" s="25" t="s">
        <v>104</v>
      </c>
      <c r="AD16" s="25" t="s">
        <v>104</v>
      </c>
      <c r="AE16" s="25" t="s">
        <v>104</v>
      </c>
      <c r="AF16" s="57" t="s">
        <v>104</v>
      </c>
      <c r="AG16" s="57" t="s">
        <v>104</v>
      </c>
      <c r="AH16" s="57" t="s">
        <v>104</v>
      </c>
      <c r="AI16" s="57" t="s">
        <v>104</v>
      </c>
      <c r="AJ16" s="57" t="s">
        <v>104</v>
      </c>
      <c r="AK16" s="57" t="s">
        <v>104</v>
      </c>
      <c r="AL16" s="57" t="s">
        <v>104</v>
      </c>
      <c r="AM16" s="25" t="s">
        <v>104</v>
      </c>
      <c r="AN16" s="25" t="s">
        <v>104</v>
      </c>
      <c r="AO16" s="25" t="s">
        <v>104</v>
      </c>
      <c r="AP16" s="26" t="s">
        <v>104</v>
      </c>
      <c r="AQ16" s="43"/>
      <c r="AR16" s="7">
        <v>18.5</v>
      </c>
    </row>
    <row r="17" spans="1:44" ht="15" customHeight="1" x14ac:dyDescent="0.2">
      <c r="A17" s="36"/>
      <c r="B17" s="23" t="s">
        <v>102</v>
      </c>
      <c r="C17" s="23"/>
      <c r="D17" s="23"/>
      <c r="E17" s="29" t="s">
        <v>113</v>
      </c>
      <c r="F17" s="31" t="s">
        <v>104</v>
      </c>
      <c r="G17" s="26" t="s">
        <v>121</v>
      </c>
      <c r="H17" s="7">
        <f>แบบประเมิน!G70</f>
        <v>21</v>
      </c>
      <c r="I17" s="22"/>
      <c r="J17" s="44"/>
      <c r="L17" s="53">
        <v>1.3</v>
      </c>
      <c r="M17" s="52" t="s">
        <v>139</v>
      </c>
      <c r="N17" s="25" t="s">
        <v>146</v>
      </c>
      <c r="O17" s="31" t="s">
        <v>147</v>
      </c>
      <c r="P17" s="54" t="s">
        <v>150</v>
      </c>
      <c r="Q17" s="43"/>
      <c r="R17" s="56" t="s">
        <v>104</v>
      </c>
      <c r="S17" s="25" t="s">
        <v>104</v>
      </c>
      <c r="T17" s="25" t="s">
        <v>104</v>
      </c>
      <c r="U17" s="25" t="s">
        <v>104</v>
      </c>
      <c r="V17" s="25" t="s">
        <v>104</v>
      </c>
      <c r="W17" s="25" t="s">
        <v>104</v>
      </c>
      <c r="X17" s="25" t="s">
        <v>104</v>
      </c>
      <c r="Y17" s="25" t="s">
        <v>104</v>
      </c>
      <c r="Z17" s="25" t="s">
        <v>104</v>
      </c>
      <c r="AA17" s="25" t="s">
        <v>104</v>
      </c>
      <c r="AB17" s="25" t="s">
        <v>104</v>
      </c>
      <c r="AC17" s="25" t="s">
        <v>104</v>
      </c>
      <c r="AD17" s="25" t="s">
        <v>104</v>
      </c>
      <c r="AE17" s="25" t="s">
        <v>104</v>
      </c>
      <c r="AF17" s="25" t="s">
        <v>104</v>
      </c>
      <c r="AG17" s="25" t="s">
        <v>104</v>
      </c>
      <c r="AH17" s="57" t="s">
        <v>104</v>
      </c>
      <c r="AI17" s="57" t="s">
        <v>104</v>
      </c>
      <c r="AJ17" s="57" t="s">
        <v>104</v>
      </c>
      <c r="AK17" s="57" t="s">
        <v>104</v>
      </c>
      <c r="AL17" s="57" t="s">
        <v>104</v>
      </c>
      <c r="AM17" s="57" t="s">
        <v>104</v>
      </c>
      <c r="AN17" s="57" t="s">
        <v>104</v>
      </c>
      <c r="AO17" s="25" t="s">
        <v>104</v>
      </c>
      <c r="AP17" s="26" t="s">
        <v>104</v>
      </c>
      <c r="AQ17" s="43"/>
      <c r="AR17" s="7">
        <v>20.3</v>
      </c>
    </row>
    <row r="18" spans="1:44" ht="15" customHeight="1" x14ac:dyDescent="0.2">
      <c r="J18" s="43"/>
      <c r="L18" s="53">
        <v>2.1</v>
      </c>
      <c r="M18" s="52" t="s">
        <v>140</v>
      </c>
      <c r="N18" s="25" t="s">
        <v>146</v>
      </c>
      <c r="O18" s="31" t="s">
        <v>147</v>
      </c>
      <c r="P18" s="54" t="s">
        <v>149</v>
      </c>
      <c r="Q18" s="43"/>
      <c r="R18" s="56" t="s">
        <v>104</v>
      </c>
      <c r="S18" s="25" t="s">
        <v>104</v>
      </c>
      <c r="T18" s="25" t="s">
        <v>104</v>
      </c>
      <c r="U18" s="25" t="s">
        <v>104</v>
      </c>
      <c r="V18" s="25" t="s">
        <v>104</v>
      </c>
      <c r="W18" s="25" t="s">
        <v>104</v>
      </c>
      <c r="X18" s="25" t="s">
        <v>104</v>
      </c>
      <c r="Y18" s="25" t="s">
        <v>104</v>
      </c>
      <c r="Z18" s="25" t="s">
        <v>104</v>
      </c>
      <c r="AA18" s="25" t="s">
        <v>104</v>
      </c>
      <c r="AB18" s="25" t="s">
        <v>104</v>
      </c>
      <c r="AC18" s="25" t="s">
        <v>104</v>
      </c>
      <c r="AD18" s="25" t="s">
        <v>104</v>
      </c>
      <c r="AE18" s="25" t="s">
        <v>104</v>
      </c>
      <c r="AF18" s="48" t="s">
        <v>104</v>
      </c>
      <c r="AG18" s="57" t="s">
        <v>104</v>
      </c>
      <c r="AH18" s="57" t="s">
        <v>104</v>
      </c>
      <c r="AI18" s="57" t="s">
        <v>104</v>
      </c>
      <c r="AJ18" s="57" t="s">
        <v>104</v>
      </c>
      <c r="AK18" s="57" t="s">
        <v>104</v>
      </c>
      <c r="AL18" s="57" t="s">
        <v>104</v>
      </c>
      <c r="AM18" s="57" t="s">
        <v>104</v>
      </c>
      <c r="AN18" s="25" t="s">
        <v>104</v>
      </c>
      <c r="AO18" s="25" t="s">
        <v>104</v>
      </c>
      <c r="AP18" s="26" t="s">
        <v>104</v>
      </c>
      <c r="AQ18" s="43"/>
      <c r="AR18" s="58" t="s">
        <v>158</v>
      </c>
    </row>
    <row r="19" spans="1:44" ht="15" customHeight="1" x14ac:dyDescent="0.2">
      <c r="B19" s="6" t="s">
        <v>122</v>
      </c>
      <c r="J19" s="43"/>
      <c r="L19" s="53">
        <v>2.2000000000000002</v>
      </c>
      <c r="M19" s="52" t="s">
        <v>141</v>
      </c>
      <c r="N19" s="25" t="s">
        <v>146</v>
      </c>
      <c r="O19" s="31" t="s">
        <v>147</v>
      </c>
      <c r="P19" s="54" t="s">
        <v>151</v>
      </c>
      <c r="Q19" s="43"/>
      <c r="R19" s="56" t="s">
        <v>104</v>
      </c>
      <c r="S19" s="25" t="s">
        <v>104</v>
      </c>
      <c r="T19" s="25" t="s">
        <v>104</v>
      </c>
      <c r="U19" s="25" t="s">
        <v>104</v>
      </c>
      <c r="V19" s="25" t="s">
        <v>104</v>
      </c>
      <c r="W19" s="25" t="s">
        <v>104</v>
      </c>
      <c r="X19" s="25" t="s">
        <v>104</v>
      </c>
      <c r="Y19" s="25" t="s">
        <v>104</v>
      </c>
      <c r="Z19" s="25" t="s">
        <v>104</v>
      </c>
      <c r="AA19" s="25" t="s">
        <v>104</v>
      </c>
      <c r="AB19" s="25" t="s">
        <v>104</v>
      </c>
      <c r="AC19" s="25" t="s">
        <v>104</v>
      </c>
      <c r="AD19" s="25" t="s">
        <v>104</v>
      </c>
      <c r="AE19" s="48" t="s">
        <v>104</v>
      </c>
      <c r="AF19" s="57" t="s">
        <v>104</v>
      </c>
      <c r="AG19" s="57" t="s">
        <v>104</v>
      </c>
      <c r="AH19" s="57" t="s">
        <v>104</v>
      </c>
      <c r="AI19" s="57" t="s">
        <v>104</v>
      </c>
      <c r="AJ19" s="57" t="s">
        <v>104</v>
      </c>
      <c r="AK19" s="57" t="s">
        <v>104</v>
      </c>
      <c r="AL19" s="57" t="s">
        <v>104</v>
      </c>
      <c r="AM19" s="25" t="s">
        <v>104</v>
      </c>
      <c r="AN19" s="25" t="s">
        <v>104</v>
      </c>
      <c r="AO19" s="25" t="s">
        <v>104</v>
      </c>
      <c r="AP19" s="26" t="s">
        <v>104</v>
      </c>
      <c r="AQ19" s="43"/>
      <c r="AR19" s="7">
        <v>18.100000000000001</v>
      </c>
    </row>
    <row r="20" spans="1:44" ht="15" customHeight="1" x14ac:dyDescent="0.2">
      <c r="A20" s="6" t="s">
        <v>123</v>
      </c>
      <c r="J20" s="43"/>
      <c r="L20" s="53">
        <v>2.2999999999999998</v>
      </c>
      <c r="M20" s="52" t="s">
        <v>142</v>
      </c>
      <c r="N20" s="25" t="s">
        <v>146</v>
      </c>
      <c r="O20" s="31" t="s">
        <v>147</v>
      </c>
      <c r="P20" s="54" t="s">
        <v>149</v>
      </c>
      <c r="Q20" s="43"/>
      <c r="R20" s="56" t="s">
        <v>104</v>
      </c>
      <c r="S20" s="25" t="s">
        <v>104</v>
      </c>
      <c r="T20" s="25" t="s">
        <v>104</v>
      </c>
      <c r="U20" s="25" t="s">
        <v>104</v>
      </c>
      <c r="V20" s="25" t="s">
        <v>104</v>
      </c>
      <c r="W20" s="25" t="s">
        <v>104</v>
      </c>
      <c r="X20" s="25" t="s">
        <v>104</v>
      </c>
      <c r="Y20" s="25" t="s">
        <v>104</v>
      </c>
      <c r="Z20" s="25" t="s">
        <v>104</v>
      </c>
      <c r="AA20" s="25" t="s">
        <v>104</v>
      </c>
      <c r="AB20" s="25" t="s">
        <v>104</v>
      </c>
      <c r="AC20" s="25" t="s">
        <v>104</v>
      </c>
      <c r="AD20" s="25" t="s">
        <v>104</v>
      </c>
      <c r="AE20" s="25" t="s">
        <v>104</v>
      </c>
      <c r="AF20" s="57" t="s">
        <v>104</v>
      </c>
      <c r="AG20" s="57" t="s">
        <v>104</v>
      </c>
      <c r="AH20" s="57" t="s">
        <v>104</v>
      </c>
      <c r="AI20" s="57" t="s">
        <v>104</v>
      </c>
      <c r="AJ20" s="57" t="s">
        <v>104</v>
      </c>
      <c r="AK20" s="57" t="s">
        <v>104</v>
      </c>
      <c r="AL20" s="57" t="s">
        <v>104</v>
      </c>
      <c r="AM20" s="25" t="s">
        <v>104</v>
      </c>
      <c r="AN20" s="25" t="s">
        <v>104</v>
      </c>
      <c r="AO20" s="25" t="s">
        <v>104</v>
      </c>
      <c r="AP20" s="26" t="s">
        <v>104</v>
      </c>
      <c r="AQ20" s="43"/>
      <c r="AR20" s="7">
        <v>17.8</v>
      </c>
    </row>
    <row r="21" spans="1:44" ht="15" customHeight="1" x14ac:dyDescent="0.2">
      <c r="B21" s="6" t="s">
        <v>124</v>
      </c>
      <c r="J21" s="43"/>
      <c r="L21" s="53">
        <v>3.1</v>
      </c>
      <c r="M21" s="52" t="s">
        <v>143</v>
      </c>
      <c r="N21" s="25" t="s">
        <v>146</v>
      </c>
      <c r="O21" s="31" t="s">
        <v>147</v>
      </c>
      <c r="P21" s="55" t="s">
        <v>152</v>
      </c>
      <c r="Q21" s="43"/>
      <c r="R21" s="56" t="s">
        <v>104</v>
      </c>
      <c r="S21" s="25" t="s">
        <v>104</v>
      </c>
      <c r="T21" s="25" t="s">
        <v>104</v>
      </c>
      <c r="U21" s="25" t="s">
        <v>104</v>
      </c>
      <c r="V21" s="25" t="s">
        <v>104</v>
      </c>
      <c r="W21" s="25" t="s">
        <v>104</v>
      </c>
      <c r="X21" s="25" t="s">
        <v>104</v>
      </c>
      <c r="Y21" s="25" t="s">
        <v>104</v>
      </c>
      <c r="Z21" s="48" t="s">
        <v>104</v>
      </c>
      <c r="AA21" s="57" t="s">
        <v>104</v>
      </c>
      <c r="AB21" s="57" t="s">
        <v>104</v>
      </c>
      <c r="AC21" s="57" t="s">
        <v>104</v>
      </c>
      <c r="AD21" s="57" t="s">
        <v>104</v>
      </c>
      <c r="AE21" s="25" t="s">
        <v>104</v>
      </c>
      <c r="AF21" s="25" t="s">
        <v>104</v>
      </c>
      <c r="AG21" s="25" t="s">
        <v>104</v>
      </c>
      <c r="AH21" s="25" t="s">
        <v>104</v>
      </c>
      <c r="AI21" s="25" t="s">
        <v>104</v>
      </c>
      <c r="AJ21" s="25" t="s">
        <v>104</v>
      </c>
      <c r="AK21" s="25" t="s">
        <v>104</v>
      </c>
      <c r="AL21" s="25" t="s">
        <v>104</v>
      </c>
      <c r="AM21" s="25" t="s">
        <v>104</v>
      </c>
      <c r="AN21" s="25" t="s">
        <v>104</v>
      </c>
      <c r="AO21" s="25" t="s">
        <v>104</v>
      </c>
      <c r="AP21" s="26" t="s">
        <v>104</v>
      </c>
      <c r="AQ21" s="43"/>
      <c r="AR21" s="7">
        <v>12.1</v>
      </c>
    </row>
    <row r="22" spans="1:44" ht="15" customHeight="1" x14ac:dyDescent="0.2">
      <c r="A22" s="6" t="s">
        <v>125</v>
      </c>
      <c r="J22" s="43"/>
      <c r="L22" s="53">
        <v>3.2</v>
      </c>
      <c r="M22" s="52" t="s">
        <v>144</v>
      </c>
      <c r="N22" s="25" t="s">
        <v>146</v>
      </c>
      <c r="O22" s="31" t="s">
        <v>147</v>
      </c>
      <c r="P22" s="54" t="s">
        <v>153</v>
      </c>
      <c r="Q22" s="43"/>
      <c r="R22" s="56" t="s">
        <v>104</v>
      </c>
      <c r="S22" s="25" t="s">
        <v>104</v>
      </c>
      <c r="T22" s="25" t="s">
        <v>104</v>
      </c>
      <c r="U22" s="25" t="s">
        <v>104</v>
      </c>
      <c r="V22" s="25" t="s">
        <v>104</v>
      </c>
      <c r="W22" s="25" t="s">
        <v>104</v>
      </c>
      <c r="X22" s="25" t="s">
        <v>104</v>
      </c>
      <c r="Y22" s="25" t="s">
        <v>104</v>
      </c>
      <c r="Z22" s="25" t="s">
        <v>104</v>
      </c>
      <c r="AA22" s="25" t="s">
        <v>104</v>
      </c>
      <c r="AB22" s="25" t="s">
        <v>104</v>
      </c>
      <c r="AC22" s="25" t="s">
        <v>104</v>
      </c>
      <c r="AD22" s="25" t="s">
        <v>104</v>
      </c>
      <c r="AE22" s="25" t="s">
        <v>104</v>
      </c>
      <c r="AF22" s="25" t="s">
        <v>104</v>
      </c>
      <c r="AG22" s="57" t="s">
        <v>104</v>
      </c>
      <c r="AH22" s="57" t="s">
        <v>104</v>
      </c>
      <c r="AI22" s="57" t="s">
        <v>104</v>
      </c>
      <c r="AJ22" s="57" t="s">
        <v>104</v>
      </c>
      <c r="AK22" s="57" t="s">
        <v>104</v>
      </c>
      <c r="AL22" s="57" t="s">
        <v>104</v>
      </c>
      <c r="AM22" s="57" t="s">
        <v>104</v>
      </c>
      <c r="AN22" s="25" t="s">
        <v>104</v>
      </c>
      <c r="AO22" s="25" t="s">
        <v>104</v>
      </c>
      <c r="AP22" s="26" t="s">
        <v>104</v>
      </c>
      <c r="AQ22" s="43"/>
      <c r="AR22" s="58" t="s">
        <v>159</v>
      </c>
    </row>
    <row r="23" spans="1:44" ht="15" customHeight="1" x14ac:dyDescent="0.2">
      <c r="A23" s="6" t="s">
        <v>126</v>
      </c>
      <c r="J23" s="43"/>
      <c r="L23" s="53">
        <v>3.3</v>
      </c>
      <c r="M23" s="52" t="s">
        <v>145</v>
      </c>
      <c r="N23" s="25" t="s">
        <v>146</v>
      </c>
      <c r="O23" s="31" t="s">
        <v>147</v>
      </c>
      <c r="P23" s="54" t="s">
        <v>149</v>
      </c>
      <c r="Q23" s="43"/>
      <c r="R23" s="56" t="s">
        <v>104</v>
      </c>
      <c r="S23" s="25" t="s">
        <v>104</v>
      </c>
      <c r="T23" s="25" t="s">
        <v>104</v>
      </c>
      <c r="U23" s="25" t="s">
        <v>104</v>
      </c>
      <c r="V23" s="25" t="s">
        <v>104</v>
      </c>
      <c r="W23" s="25" t="s">
        <v>104</v>
      </c>
      <c r="X23" s="25" t="s">
        <v>104</v>
      </c>
      <c r="Y23" s="25" t="s">
        <v>104</v>
      </c>
      <c r="Z23" s="25" t="s">
        <v>104</v>
      </c>
      <c r="AA23" s="25" t="s">
        <v>104</v>
      </c>
      <c r="AB23" s="25" t="s">
        <v>104</v>
      </c>
      <c r="AC23" s="25" t="s">
        <v>104</v>
      </c>
      <c r="AD23" s="25" t="s">
        <v>104</v>
      </c>
      <c r="AE23" s="25" t="s">
        <v>104</v>
      </c>
      <c r="AF23" s="48" t="s">
        <v>104</v>
      </c>
      <c r="AG23" s="57" t="s">
        <v>104</v>
      </c>
      <c r="AH23" s="57" t="s">
        <v>104</v>
      </c>
      <c r="AI23" s="57" t="s">
        <v>104</v>
      </c>
      <c r="AJ23" s="57" t="s">
        <v>104</v>
      </c>
      <c r="AK23" s="57" t="s">
        <v>104</v>
      </c>
      <c r="AL23" s="57" t="s">
        <v>104</v>
      </c>
      <c r="AM23" s="57" t="s">
        <v>104</v>
      </c>
      <c r="AN23" s="25" t="s">
        <v>104</v>
      </c>
      <c r="AO23" s="25" t="s">
        <v>104</v>
      </c>
      <c r="AP23" s="26" t="s">
        <v>104</v>
      </c>
      <c r="AQ23" s="43"/>
      <c r="AR23" s="7">
        <v>19.2</v>
      </c>
    </row>
    <row r="24" spans="1:44" ht="15" customHeight="1" x14ac:dyDescent="0.2">
      <c r="A24" s="6" t="s">
        <v>127</v>
      </c>
      <c r="J24" s="43"/>
    </row>
    <row r="25" spans="1:44" ht="15" customHeight="1" x14ac:dyDescent="0.2">
      <c r="B25" s="6" t="s">
        <v>128</v>
      </c>
      <c r="J25" s="43"/>
    </row>
    <row r="26" spans="1:44" ht="15" customHeight="1" x14ac:dyDescent="0.2">
      <c r="A26" s="6" t="s">
        <v>129</v>
      </c>
      <c r="J26" s="43"/>
    </row>
    <row r="27" spans="1:44" ht="15" customHeight="1" x14ac:dyDescent="0.2">
      <c r="A27" s="6" t="s">
        <v>134</v>
      </c>
      <c r="J27" s="43"/>
    </row>
    <row r="28" spans="1:44" ht="15" customHeight="1" x14ac:dyDescent="0.2">
      <c r="A28" s="6" t="s">
        <v>135</v>
      </c>
    </row>
  </sheetData>
  <sheetProtection password="CABC" sheet="1" objects="1" scenarios="1"/>
  <mergeCells count="2">
    <mergeCell ref="E8:G8"/>
    <mergeCell ref="B8:D8"/>
  </mergeCells>
  <phoneticPr fontId="0" type="noConversion"/>
  <pageMargins left="0.74803149606299213" right="0.55118110236220474" top="0.78740157480314965" bottom="0.78740157480314965" header="0.51181102362204722" footer="0.51181102362204722"/>
  <pageSetup paperSize="9" scale="81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showGridLines="0" tabSelected="1" zoomScale="80" zoomScaleNormal="80" workbookViewId="0">
      <selection activeCell="AU12" sqref="AU11:AU12"/>
    </sheetView>
  </sheetViews>
  <sheetFormatPr defaultRowHeight="15" customHeight="1" x14ac:dyDescent="0.2"/>
  <cols>
    <col min="1" max="1" width="6.7109375" style="6" customWidth="1"/>
    <col min="2" max="2" width="9.140625" style="6"/>
    <col min="3" max="3" width="7.28515625" style="6" customWidth="1"/>
    <col min="4" max="4" width="5.5703125" style="6" customWidth="1"/>
    <col min="5" max="5" width="9.140625" style="6"/>
    <col min="6" max="6" width="3" style="6" customWidth="1"/>
    <col min="7" max="7" width="9.140625" style="6"/>
    <col min="8" max="8" width="15.5703125" style="6" customWidth="1"/>
    <col min="9" max="9" width="3.42578125" style="6" customWidth="1"/>
    <col min="10" max="10" width="0.28515625" style="6" customWidth="1"/>
    <col min="11" max="11" width="2.5703125" style="6" customWidth="1"/>
    <col min="12" max="12" width="5" style="6" customWidth="1"/>
    <col min="13" max="13" width="15" style="6" customWidth="1"/>
    <col min="14" max="14" width="11.5703125" style="6" customWidth="1"/>
    <col min="15" max="15" width="1.85546875" style="47" customWidth="1"/>
    <col min="16" max="16" width="7.85546875" style="6" customWidth="1"/>
    <col min="17" max="17" width="0.140625" style="6" customWidth="1"/>
    <col min="18" max="42" width="1.7109375" style="6" customWidth="1"/>
    <col min="43" max="43" width="0.140625" style="6" customWidth="1"/>
    <col min="44" max="44" width="9.5703125" style="6" customWidth="1"/>
    <col min="45" max="16384" width="9.140625" style="6"/>
  </cols>
  <sheetData>
    <row r="1" spans="1:44" ht="20.100000000000001" customHeight="1" x14ac:dyDescent="0.25">
      <c r="A1" s="42" t="s">
        <v>82</v>
      </c>
      <c r="J1" s="43"/>
      <c r="Q1" s="49"/>
    </row>
    <row r="2" spans="1:44" ht="15" customHeight="1" x14ac:dyDescent="0.3">
      <c r="A2" s="6" t="s">
        <v>83</v>
      </c>
      <c r="B2" s="6" t="s">
        <v>84</v>
      </c>
      <c r="C2" s="6" t="s">
        <v>130</v>
      </c>
      <c r="J2" s="43"/>
      <c r="L2" s="6" t="s">
        <v>163</v>
      </c>
      <c r="Q2" s="51"/>
      <c r="R2" s="50"/>
      <c r="S2" s="50"/>
      <c r="T2" s="50"/>
      <c r="U2" s="50"/>
      <c r="V2" s="50">
        <v>5</v>
      </c>
      <c r="W2" s="50"/>
      <c r="X2" s="50"/>
      <c r="Y2" s="50"/>
      <c r="Z2" s="50"/>
      <c r="AA2" s="50">
        <v>10</v>
      </c>
      <c r="AB2" s="50"/>
      <c r="AC2" s="50"/>
      <c r="AD2" s="50"/>
      <c r="AE2" s="50"/>
      <c r="AF2" s="50">
        <v>15</v>
      </c>
      <c r="AG2" s="50"/>
      <c r="AH2" s="50"/>
      <c r="AI2" s="50"/>
      <c r="AJ2" s="50"/>
      <c r="AK2" s="50">
        <v>20</v>
      </c>
      <c r="AL2" s="50"/>
      <c r="AM2" s="50"/>
      <c r="AN2" s="50"/>
      <c r="AO2" s="50"/>
      <c r="AP2" s="50">
        <v>25</v>
      </c>
      <c r="AQ2" s="43"/>
      <c r="AR2" s="59" t="s">
        <v>154</v>
      </c>
    </row>
    <row r="3" spans="1:44" ht="15" customHeight="1" x14ac:dyDescent="0.2">
      <c r="C3" s="6" t="s">
        <v>131</v>
      </c>
      <c r="J3" s="43"/>
      <c r="L3" s="53">
        <v>1.1000000000000001</v>
      </c>
      <c r="M3" s="52" t="s">
        <v>137</v>
      </c>
      <c r="N3" s="25" t="s">
        <v>146</v>
      </c>
      <c r="O3" s="31" t="s">
        <v>147</v>
      </c>
      <c r="P3" s="54" t="s">
        <v>148</v>
      </c>
      <c r="Q3" s="43"/>
      <c r="R3" s="56" t="s">
        <v>104</v>
      </c>
      <c r="S3" s="25" t="s">
        <v>104</v>
      </c>
      <c r="T3" s="25" t="s">
        <v>104</v>
      </c>
      <c r="U3" s="25" t="s">
        <v>104</v>
      </c>
      <c r="V3" s="25" t="s">
        <v>104</v>
      </c>
      <c r="W3" s="25" t="s">
        <v>104</v>
      </c>
      <c r="X3" s="25" t="s">
        <v>104</v>
      </c>
      <c r="Y3" s="25" t="s">
        <v>104</v>
      </c>
      <c r="Z3" s="25" t="s">
        <v>104</v>
      </c>
      <c r="AA3" s="25" t="s">
        <v>104</v>
      </c>
      <c r="AB3" s="25" t="s">
        <v>104</v>
      </c>
      <c r="AC3" s="25" t="s">
        <v>104</v>
      </c>
      <c r="AD3" s="25" t="s">
        <v>104</v>
      </c>
      <c r="AE3" s="57" t="s">
        <v>104</v>
      </c>
      <c r="AF3" s="57" t="s">
        <v>104</v>
      </c>
      <c r="AG3" s="57" t="s">
        <v>104</v>
      </c>
      <c r="AH3" s="57" t="s">
        <v>104</v>
      </c>
      <c r="AI3" s="25" t="s">
        <v>104</v>
      </c>
      <c r="AJ3" s="25" t="s">
        <v>104</v>
      </c>
      <c r="AK3" s="25" t="s">
        <v>104</v>
      </c>
      <c r="AL3" s="25" t="s">
        <v>104</v>
      </c>
      <c r="AM3" s="25" t="s">
        <v>104</v>
      </c>
      <c r="AN3" s="25" t="s">
        <v>104</v>
      </c>
      <c r="AO3" s="25" t="s">
        <v>104</v>
      </c>
      <c r="AP3" s="26" t="s">
        <v>104</v>
      </c>
      <c r="AQ3" s="43"/>
      <c r="AR3" s="7">
        <v>15.5</v>
      </c>
    </row>
    <row r="4" spans="1:44" ht="15" customHeight="1" x14ac:dyDescent="0.2">
      <c r="A4" s="6" t="s">
        <v>85</v>
      </c>
      <c r="B4" s="6" t="s">
        <v>84</v>
      </c>
      <c r="C4" s="6" t="s">
        <v>132</v>
      </c>
      <c r="J4" s="43"/>
      <c r="L4" s="53">
        <v>1.2</v>
      </c>
      <c r="M4" s="52" t="s">
        <v>138</v>
      </c>
      <c r="N4" s="25" t="s">
        <v>146</v>
      </c>
      <c r="O4" s="31" t="s">
        <v>147</v>
      </c>
      <c r="P4" s="54" t="s">
        <v>167</v>
      </c>
      <c r="Q4" s="43"/>
      <c r="R4" s="56" t="s">
        <v>104</v>
      </c>
      <c r="S4" s="25" t="s">
        <v>104</v>
      </c>
      <c r="T4" s="25" t="s">
        <v>104</v>
      </c>
      <c r="U4" s="25" t="s">
        <v>104</v>
      </c>
      <c r="V4" s="25" t="s">
        <v>104</v>
      </c>
      <c r="W4" s="25" t="s">
        <v>104</v>
      </c>
      <c r="X4" s="25" t="s">
        <v>104</v>
      </c>
      <c r="Y4" s="25" t="s">
        <v>104</v>
      </c>
      <c r="Z4" s="25" t="s">
        <v>104</v>
      </c>
      <c r="AA4" s="25" t="s">
        <v>104</v>
      </c>
      <c r="AB4" s="25" t="s">
        <v>104</v>
      </c>
      <c r="AC4" s="25" t="s">
        <v>104</v>
      </c>
      <c r="AD4" s="25" t="s">
        <v>104</v>
      </c>
      <c r="AE4" s="25" t="s">
        <v>104</v>
      </c>
      <c r="AF4" s="48" t="s">
        <v>104</v>
      </c>
      <c r="AG4" s="48" t="s">
        <v>104</v>
      </c>
      <c r="AH4" s="57" t="s">
        <v>104</v>
      </c>
      <c r="AI4" s="57" t="s">
        <v>104</v>
      </c>
      <c r="AJ4" s="57" t="s">
        <v>104</v>
      </c>
      <c r="AK4" s="57" t="s">
        <v>104</v>
      </c>
      <c r="AL4" s="48" t="s">
        <v>104</v>
      </c>
      <c r="AM4" s="25" t="s">
        <v>104</v>
      </c>
      <c r="AN4" s="25" t="s">
        <v>104</v>
      </c>
      <c r="AO4" s="25" t="s">
        <v>104</v>
      </c>
      <c r="AP4" s="26" t="s">
        <v>104</v>
      </c>
      <c r="AQ4" s="43"/>
      <c r="AR4" s="7">
        <v>18.100000000000001</v>
      </c>
    </row>
    <row r="5" spans="1:44" ht="15" customHeight="1" x14ac:dyDescent="0.2">
      <c r="C5" s="6" t="s">
        <v>133</v>
      </c>
      <c r="I5" s="22"/>
      <c r="J5" s="44"/>
      <c r="L5" s="53">
        <v>1.3</v>
      </c>
      <c r="M5" s="52" t="s">
        <v>139</v>
      </c>
      <c r="N5" s="25" t="s">
        <v>146</v>
      </c>
      <c r="O5" s="31" t="s">
        <v>147</v>
      </c>
      <c r="P5" s="54" t="s">
        <v>153</v>
      </c>
      <c r="Q5" s="43"/>
      <c r="R5" s="56" t="s">
        <v>104</v>
      </c>
      <c r="S5" s="25" t="s">
        <v>104</v>
      </c>
      <c r="T5" s="25" t="s">
        <v>104</v>
      </c>
      <c r="U5" s="25" t="s">
        <v>104</v>
      </c>
      <c r="V5" s="25" t="s">
        <v>104</v>
      </c>
      <c r="W5" s="25" t="s">
        <v>104</v>
      </c>
      <c r="X5" s="25" t="s">
        <v>104</v>
      </c>
      <c r="Y5" s="25" t="s">
        <v>104</v>
      </c>
      <c r="Z5" s="25" t="s">
        <v>104</v>
      </c>
      <c r="AA5" s="25" t="s">
        <v>104</v>
      </c>
      <c r="AB5" s="25" t="s">
        <v>104</v>
      </c>
      <c r="AC5" s="25" t="s">
        <v>104</v>
      </c>
      <c r="AD5" s="25" t="s">
        <v>104</v>
      </c>
      <c r="AE5" s="25" t="s">
        <v>104</v>
      </c>
      <c r="AF5" s="25" t="s">
        <v>104</v>
      </c>
      <c r="AG5" s="25" t="s">
        <v>104</v>
      </c>
      <c r="AH5" s="57" t="s">
        <v>104</v>
      </c>
      <c r="AI5" s="57" t="s">
        <v>104</v>
      </c>
      <c r="AJ5" s="57" t="s">
        <v>104</v>
      </c>
      <c r="AK5" s="57" t="s">
        <v>104</v>
      </c>
      <c r="AL5" s="57" t="s">
        <v>104</v>
      </c>
      <c r="AM5" s="57" t="s">
        <v>104</v>
      </c>
      <c r="AN5" s="48" t="s">
        <v>104</v>
      </c>
      <c r="AO5" s="25" t="s">
        <v>104</v>
      </c>
      <c r="AP5" s="26" t="s">
        <v>104</v>
      </c>
      <c r="AQ5" s="43"/>
      <c r="AR5" s="7">
        <v>19.3</v>
      </c>
    </row>
    <row r="6" spans="1:44" ht="15" customHeight="1" x14ac:dyDescent="0.2">
      <c r="A6" s="6" t="s">
        <v>86</v>
      </c>
      <c r="B6" s="6" t="s">
        <v>84</v>
      </c>
      <c r="C6" s="6" t="s">
        <v>87</v>
      </c>
      <c r="I6" s="22"/>
      <c r="J6" s="44"/>
      <c r="L6" s="53">
        <v>2.1</v>
      </c>
      <c r="M6" s="52" t="s">
        <v>140</v>
      </c>
      <c r="N6" s="25" t="s">
        <v>146</v>
      </c>
      <c r="O6" s="31" t="s">
        <v>147</v>
      </c>
      <c r="P6" s="54" t="s">
        <v>151</v>
      </c>
      <c r="Q6" s="43"/>
      <c r="R6" s="56" t="s">
        <v>104</v>
      </c>
      <c r="S6" s="25" t="s">
        <v>104</v>
      </c>
      <c r="T6" s="25" t="s">
        <v>104</v>
      </c>
      <c r="U6" s="25" t="s">
        <v>104</v>
      </c>
      <c r="V6" s="25" t="s">
        <v>104</v>
      </c>
      <c r="W6" s="25" t="s">
        <v>104</v>
      </c>
      <c r="X6" s="25" t="s">
        <v>104</v>
      </c>
      <c r="Y6" s="25" t="s">
        <v>104</v>
      </c>
      <c r="Z6" s="25" t="s">
        <v>104</v>
      </c>
      <c r="AA6" s="25" t="s">
        <v>104</v>
      </c>
      <c r="AB6" s="25" t="s">
        <v>104</v>
      </c>
      <c r="AC6" s="25" t="s">
        <v>104</v>
      </c>
      <c r="AD6" s="25" t="s">
        <v>104</v>
      </c>
      <c r="AE6" s="25" t="s">
        <v>104</v>
      </c>
      <c r="AF6" s="57" t="s">
        <v>104</v>
      </c>
      <c r="AG6" s="57" t="s">
        <v>104</v>
      </c>
      <c r="AH6" s="57" t="s">
        <v>104</v>
      </c>
      <c r="AI6" s="57" t="s">
        <v>104</v>
      </c>
      <c r="AJ6" s="57" t="s">
        <v>104</v>
      </c>
      <c r="AK6" s="57" t="s">
        <v>104</v>
      </c>
      <c r="AL6" s="48" t="s">
        <v>104</v>
      </c>
      <c r="AM6" s="25" t="s">
        <v>104</v>
      </c>
      <c r="AN6" s="25" t="s">
        <v>104</v>
      </c>
      <c r="AO6" s="25" t="s">
        <v>104</v>
      </c>
      <c r="AP6" s="26" t="s">
        <v>104</v>
      </c>
      <c r="AQ6" s="43"/>
      <c r="AR6" s="58" t="s">
        <v>164</v>
      </c>
    </row>
    <row r="7" spans="1:44" ht="15" customHeight="1" x14ac:dyDescent="0.2">
      <c r="I7" s="22"/>
      <c r="J7" s="44"/>
      <c r="L7" s="53">
        <v>2.2000000000000002</v>
      </c>
      <c r="M7" s="52" t="s">
        <v>141</v>
      </c>
      <c r="N7" s="25" t="s">
        <v>146</v>
      </c>
      <c r="O7" s="31" t="s">
        <v>147</v>
      </c>
      <c r="P7" s="54" t="s">
        <v>168</v>
      </c>
      <c r="Q7" s="43"/>
      <c r="R7" s="56" t="s">
        <v>104</v>
      </c>
      <c r="S7" s="25" t="s">
        <v>104</v>
      </c>
      <c r="T7" s="25" t="s">
        <v>104</v>
      </c>
      <c r="U7" s="25" t="s">
        <v>104</v>
      </c>
      <c r="V7" s="25" t="s">
        <v>104</v>
      </c>
      <c r="W7" s="25" t="s">
        <v>104</v>
      </c>
      <c r="X7" s="25" t="s">
        <v>104</v>
      </c>
      <c r="Y7" s="25" t="s">
        <v>104</v>
      </c>
      <c r="Z7" s="25" t="s">
        <v>104</v>
      </c>
      <c r="AA7" s="25" t="s">
        <v>104</v>
      </c>
      <c r="AB7" s="25" t="s">
        <v>104</v>
      </c>
      <c r="AC7" s="25" t="s">
        <v>104</v>
      </c>
      <c r="AD7" s="25" t="s">
        <v>104</v>
      </c>
      <c r="AE7" s="57" t="s">
        <v>104</v>
      </c>
      <c r="AF7" s="57" t="s">
        <v>104</v>
      </c>
      <c r="AG7" s="57" t="s">
        <v>104</v>
      </c>
      <c r="AH7" s="57" t="s">
        <v>104</v>
      </c>
      <c r="AI7" s="57" t="s">
        <v>104</v>
      </c>
      <c r="AJ7" s="57" t="s">
        <v>104</v>
      </c>
      <c r="AK7" s="48" t="s">
        <v>104</v>
      </c>
      <c r="AL7" s="25" t="s">
        <v>104</v>
      </c>
      <c r="AM7" s="25" t="s">
        <v>104</v>
      </c>
      <c r="AN7" s="25" t="s">
        <v>104</v>
      </c>
      <c r="AO7" s="25" t="s">
        <v>104</v>
      </c>
      <c r="AP7" s="26" t="s">
        <v>104</v>
      </c>
      <c r="AQ7" s="43"/>
      <c r="AR7" s="7">
        <v>16.100000000000001</v>
      </c>
    </row>
    <row r="8" spans="1:44" ht="15" customHeight="1" x14ac:dyDescent="0.2">
      <c r="A8" s="46" t="s">
        <v>88</v>
      </c>
      <c r="B8" s="81" t="s">
        <v>89</v>
      </c>
      <c r="C8" s="82"/>
      <c r="D8" s="83"/>
      <c r="E8" s="81" t="s">
        <v>82</v>
      </c>
      <c r="F8" s="82"/>
      <c r="G8" s="83"/>
      <c r="H8" s="46" t="s">
        <v>90</v>
      </c>
      <c r="I8" s="41"/>
      <c r="J8" s="45"/>
      <c r="L8" s="53">
        <v>2.2999999999999998</v>
      </c>
      <c r="M8" s="52" t="s">
        <v>142</v>
      </c>
      <c r="N8" s="25" t="s">
        <v>146</v>
      </c>
      <c r="O8" s="31" t="s">
        <v>147</v>
      </c>
      <c r="P8" s="54" t="s">
        <v>151</v>
      </c>
      <c r="Q8" s="43"/>
      <c r="R8" s="56" t="s">
        <v>104</v>
      </c>
      <c r="S8" s="25" t="s">
        <v>104</v>
      </c>
      <c r="T8" s="25" t="s">
        <v>104</v>
      </c>
      <c r="U8" s="25" t="s">
        <v>104</v>
      </c>
      <c r="V8" s="25" t="s">
        <v>104</v>
      </c>
      <c r="W8" s="25" t="s">
        <v>104</v>
      </c>
      <c r="X8" s="25" t="s">
        <v>104</v>
      </c>
      <c r="Y8" s="25" t="s">
        <v>104</v>
      </c>
      <c r="Z8" s="25" t="s">
        <v>104</v>
      </c>
      <c r="AA8" s="25" t="s">
        <v>104</v>
      </c>
      <c r="AB8" s="25" t="s">
        <v>104</v>
      </c>
      <c r="AC8" s="25" t="s">
        <v>104</v>
      </c>
      <c r="AD8" s="25" t="s">
        <v>104</v>
      </c>
      <c r="AE8" s="25" t="s">
        <v>104</v>
      </c>
      <c r="AF8" s="57" t="s">
        <v>104</v>
      </c>
      <c r="AG8" s="57" t="s">
        <v>104</v>
      </c>
      <c r="AH8" s="57" t="s">
        <v>104</v>
      </c>
      <c r="AI8" s="57" t="s">
        <v>104</v>
      </c>
      <c r="AJ8" s="57" t="s">
        <v>104</v>
      </c>
      <c r="AK8" s="57" t="s">
        <v>104</v>
      </c>
      <c r="AL8" s="48" t="s">
        <v>104</v>
      </c>
      <c r="AM8" s="25" t="s">
        <v>104</v>
      </c>
      <c r="AN8" s="25" t="s">
        <v>104</v>
      </c>
      <c r="AO8" s="25" t="s">
        <v>104</v>
      </c>
      <c r="AP8" s="26" t="s">
        <v>104</v>
      </c>
      <c r="AQ8" s="43"/>
      <c r="AR8" s="7">
        <v>17.3</v>
      </c>
    </row>
    <row r="9" spans="1:44" ht="15" customHeight="1" x14ac:dyDescent="0.2">
      <c r="A9" s="33"/>
      <c r="B9" s="25" t="s">
        <v>94</v>
      </c>
      <c r="C9" s="25"/>
      <c r="D9" s="25"/>
      <c r="E9" s="29" t="s">
        <v>103</v>
      </c>
      <c r="F9" s="31" t="s">
        <v>104</v>
      </c>
      <c r="G9" s="26" t="s">
        <v>105</v>
      </c>
      <c r="H9" s="7">
        <f>แบบประเมิน!G8</f>
        <v>15</v>
      </c>
      <c r="I9" s="22"/>
      <c r="J9" s="44"/>
      <c r="L9" s="53">
        <v>3.1</v>
      </c>
      <c r="M9" s="52" t="s">
        <v>143</v>
      </c>
      <c r="N9" s="25" t="s">
        <v>146</v>
      </c>
      <c r="O9" s="31" t="s">
        <v>147</v>
      </c>
      <c r="P9" s="55" t="s">
        <v>152</v>
      </c>
      <c r="Q9" s="43"/>
      <c r="R9" s="56" t="s">
        <v>104</v>
      </c>
      <c r="S9" s="25" t="s">
        <v>104</v>
      </c>
      <c r="T9" s="25" t="s">
        <v>104</v>
      </c>
      <c r="U9" s="25" t="s">
        <v>104</v>
      </c>
      <c r="V9" s="25" t="s">
        <v>104</v>
      </c>
      <c r="W9" s="25" t="s">
        <v>104</v>
      </c>
      <c r="X9" s="25" t="s">
        <v>104</v>
      </c>
      <c r="Y9" s="25" t="s">
        <v>104</v>
      </c>
      <c r="Z9" s="48" t="s">
        <v>104</v>
      </c>
      <c r="AA9" s="48" t="s">
        <v>104</v>
      </c>
      <c r="AB9" s="57" t="s">
        <v>104</v>
      </c>
      <c r="AC9" s="57" t="s">
        <v>104</v>
      </c>
      <c r="AD9" s="57" t="s">
        <v>104</v>
      </c>
      <c r="AE9" s="25" t="s">
        <v>104</v>
      </c>
      <c r="AF9" s="25" t="s">
        <v>104</v>
      </c>
      <c r="AG9" s="25" t="s">
        <v>104</v>
      </c>
      <c r="AH9" s="25" t="s">
        <v>104</v>
      </c>
      <c r="AI9" s="25" t="s">
        <v>104</v>
      </c>
      <c r="AJ9" s="25" t="s">
        <v>104</v>
      </c>
      <c r="AK9" s="25" t="s">
        <v>104</v>
      </c>
      <c r="AL9" s="25" t="s">
        <v>104</v>
      </c>
      <c r="AM9" s="25" t="s">
        <v>104</v>
      </c>
      <c r="AN9" s="25" t="s">
        <v>104</v>
      </c>
      <c r="AO9" s="25" t="s">
        <v>104</v>
      </c>
      <c r="AP9" s="26" t="s">
        <v>104</v>
      </c>
      <c r="AQ9" s="43"/>
      <c r="AR9" s="58" t="s">
        <v>165</v>
      </c>
    </row>
    <row r="10" spans="1:44" ht="15" customHeight="1" x14ac:dyDescent="0.2">
      <c r="A10" s="34" t="s">
        <v>91</v>
      </c>
      <c r="B10" s="25" t="s">
        <v>95</v>
      </c>
      <c r="C10" s="25"/>
      <c r="D10" s="25"/>
      <c r="E10" s="29" t="s">
        <v>106</v>
      </c>
      <c r="F10" s="31" t="s">
        <v>104</v>
      </c>
      <c r="G10" s="26" t="s">
        <v>114</v>
      </c>
      <c r="H10" s="7">
        <f>แบบประเมิน!G16</f>
        <v>18</v>
      </c>
      <c r="I10" s="22"/>
      <c r="J10" s="44"/>
      <c r="L10" s="53">
        <v>3.2</v>
      </c>
      <c r="M10" s="52" t="s">
        <v>144</v>
      </c>
      <c r="N10" s="25" t="s">
        <v>146</v>
      </c>
      <c r="O10" s="31" t="s">
        <v>147</v>
      </c>
      <c r="P10" s="54" t="s">
        <v>153</v>
      </c>
      <c r="Q10" s="43"/>
      <c r="R10" s="56" t="s">
        <v>104</v>
      </c>
      <c r="S10" s="25" t="s">
        <v>104</v>
      </c>
      <c r="T10" s="25" t="s">
        <v>104</v>
      </c>
      <c r="U10" s="25" t="s">
        <v>104</v>
      </c>
      <c r="V10" s="25" t="s">
        <v>104</v>
      </c>
      <c r="W10" s="25" t="s">
        <v>104</v>
      </c>
      <c r="X10" s="25" t="s">
        <v>104</v>
      </c>
      <c r="Y10" s="25" t="s">
        <v>104</v>
      </c>
      <c r="Z10" s="25" t="s">
        <v>104</v>
      </c>
      <c r="AA10" s="25" t="s">
        <v>104</v>
      </c>
      <c r="AB10" s="25" t="s">
        <v>104</v>
      </c>
      <c r="AC10" s="25" t="s">
        <v>104</v>
      </c>
      <c r="AD10" s="25" t="s">
        <v>104</v>
      </c>
      <c r="AE10" s="25" t="s">
        <v>104</v>
      </c>
      <c r="AF10" s="25" t="s">
        <v>104</v>
      </c>
      <c r="AG10" s="48" t="s">
        <v>104</v>
      </c>
      <c r="AH10" s="57" t="s">
        <v>104</v>
      </c>
      <c r="AI10" s="57" t="s">
        <v>104</v>
      </c>
      <c r="AJ10" s="57" t="s">
        <v>104</v>
      </c>
      <c r="AK10" s="57" t="s">
        <v>104</v>
      </c>
      <c r="AL10" s="57" t="s">
        <v>104</v>
      </c>
      <c r="AM10" s="57" t="s">
        <v>104</v>
      </c>
      <c r="AN10" s="25" t="s">
        <v>104</v>
      </c>
      <c r="AO10" s="25" t="s">
        <v>104</v>
      </c>
      <c r="AP10" s="26" t="s">
        <v>104</v>
      </c>
      <c r="AQ10" s="43"/>
      <c r="AR10" s="58" t="s">
        <v>166</v>
      </c>
    </row>
    <row r="11" spans="1:44" ht="15" customHeight="1" x14ac:dyDescent="0.2">
      <c r="A11" s="36"/>
      <c r="B11" s="25" t="s">
        <v>96</v>
      </c>
      <c r="C11" s="25"/>
      <c r="D11" s="25"/>
      <c r="E11" s="29" t="s">
        <v>107</v>
      </c>
      <c r="F11" s="31" t="s">
        <v>104</v>
      </c>
      <c r="G11" s="26" t="s">
        <v>115</v>
      </c>
      <c r="H11" s="7">
        <f>แบบประเมิน!G24</f>
        <v>22</v>
      </c>
      <c r="I11" s="22"/>
      <c r="J11" s="44"/>
      <c r="L11" s="53">
        <v>3.3</v>
      </c>
      <c r="M11" s="52" t="s">
        <v>145</v>
      </c>
      <c r="N11" s="25" t="s">
        <v>146</v>
      </c>
      <c r="O11" s="31" t="s">
        <v>147</v>
      </c>
      <c r="P11" s="54" t="s">
        <v>149</v>
      </c>
      <c r="Q11" s="43"/>
      <c r="R11" s="56" t="s">
        <v>104</v>
      </c>
      <c r="S11" s="25" t="s">
        <v>104</v>
      </c>
      <c r="T11" s="25" t="s">
        <v>104</v>
      </c>
      <c r="U11" s="25" t="s">
        <v>104</v>
      </c>
      <c r="V11" s="25" t="s">
        <v>104</v>
      </c>
      <c r="W11" s="25" t="s">
        <v>104</v>
      </c>
      <c r="X11" s="25" t="s">
        <v>104</v>
      </c>
      <c r="Y11" s="25" t="s">
        <v>104</v>
      </c>
      <c r="Z11" s="25" t="s">
        <v>104</v>
      </c>
      <c r="AA11" s="25" t="s">
        <v>104</v>
      </c>
      <c r="AB11" s="25" t="s">
        <v>104</v>
      </c>
      <c r="AC11" s="25" t="s">
        <v>104</v>
      </c>
      <c r="AD11" s="25" t="s">
        <v>104</v>
      </c>
      <c r="AE11" s="25" t="s">
        <v>104</v>
      </c>
      <c r="AF11" s="48" t="s">
        <v>104</v>
      </c>
      <c r="AG11" s="57" t="s">
        <v>104</v>
      </c>
      <c r="AH11" s="57" t="s">
        <v>104</v>
      </c>
      <c r="AI11" s="57" t="s">
        <v>104</v>
      </c>
      <c r="AJ11" s="57" t="s">
        <v>104</v>
      </c>
      <c r="AK11" s="57" t="s">
        <v>104</v>
      </c>
      <c r="AL11" s="57" t="s">
        <v>104</v>
      </c>
      <c r="AM11" s="25" t="s">
        <v>104</v>
      </c>
      <c r="AN11" s="25" t="s">
        <v>104</v>
      </c>
      <c r="AO11" s="25" t="s">
        <v>104</v>
      </c>
      <c r="AP11" s="26" t="s">
        <v>104</v>
      </c>
      <c r="AQ11" s="43"/>
      <c r="AR11" s="7">
        <v>17.8</v>
      </c>
    </row>
    <row r="12" spans="1:44" ht="15" customHeight="1" x14ac:dyDescent="0.2">
      <c r="A12" s="39"/>
      <c r="B12" s="27" t="s">
        <v>97</v>
      </c>
      <c r="C12" s="27"/>
      <c r="D12" s="27"/>
      <c r="E12" s="30" t="s">
        <v>108</v>
      </c>
      <c r="F12" s="32" t="s">
        <v>104</v>
      </c>
      <c r="G12" s="28" t="s">
        <v>116</v>
      </c>
      <c r="H12" s="8">
        <f>แบบประเมิน!G32</f>
        <v>17</v>
      </c>
      <c r="I12" s="22"/>
      <c r="J12" s="44"/>
    </row>
    <row r="13" spans="1:44" ht="15" customHeight="1" x14ac:dyDescent="0.2">
      <c r="A13" s="35" t="s">
        <v>92</v>
      </c>
      <c r="B13" s="27" t="s">
        <v>98</v>
      </c>
      <c r="C13" s="27"/>
      <c r="D13" s="27"/>
      <c r="E13" s="30" t="s">
        <v>109</v>
      </c>
      <c r="F13" s="32" t="s">
        <v>104</v>
      </c>
      <c r="G13" s="28" t="s">
        <v>117</v>
      </c>
      <c r="H13" s="8">
        <f>แบบประเมิน!G40</f>
        <v>19</v>
      </c>
      <c r="I13" s="22"/>
      <c r="J13" s="44"/>
      <c r="Q13" s="49"/>
    </row>
    <row r="14" spans="1:44" ht="15" customHeight="1" x14ac:dyDescent="0.3">
      <c r="A14" s="40"/>
      <c r="B14" s="27" t="s">
        <v>99</v>
      </c>
      <c r="C14" s="27"/>
      <c r="D14" s="27"/>
      <c r="E14" s="30" t="s">
        <v>110</v>
      </c>
      <c r="F14" s="32" t="s">
        <v>104</v>
      </c>
      <c r="G14" s="28" t="s">
        <v>118</v>
      </c>
      <c r="H14" s="8">
        <f>แบบประเมิน!G48</f>
        <v>13</v>
      </c>
      <c r="I14" s="22"/>
      <c r="J14" s="44"/>
      <c r="L14" s="22"/>
      <c r="M14" s="22"/>
      <c r="N14" s="22"/>
      <c r="O14" s="41"/>
      <c r="P14" s="22"/>
      <c r="Q14" s="69"/>
      <c r="R14" s="70"/>
      <c r="S14" s="70"/>
      <c r="T14" s="70"/>
      <c r="U14" s="70"/>
      <c r="V14" s="70"/>
      <c r="W14" s="70"/>
      <c r="X14" s="70"/>
      <c r="Y14" s="70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1"/>
      <c r="AR14" s="74"/>
    </row>
    <row r="15" spans="1:44" ht="15" customHeight="1" x14ac:dyDescent="0.2">
      <c r="A15" s="34"/>
      <c r="B15" s="23" t="s">
        <v>100</v>
      </c>
      <c r="C15" s="23"/>
      <c r="D15" s="23"/>
      <c r="E15" s="37" t="s">
        <v>111</v>
      </c>
      <c r="F15" s="38" t="s">
        <v>104</v>
      </c>
      <c r="G15" s="24" t="s">
        <v>119</v>
      </c>
      <c r="H15" s="7">
        <f>แบบประเมิน!G54</f>
        <v>12</v>
      </c>
      <c r="I15" s="22"/>
      <c r="J15" s="44"/>
      <c r="L15" s="41"/>
      <c r="M15" s="71"/>
      <c r="N15" s="22"/>
      <c r="O15" s="41"/>
      <c r="P15" s="41"/>
      <c r="Q15" s="71"/>
      <c r="R15" s="22"/>
      <c r="S15" s="22"/>
      <c r="T15" s="22"/>
      <c r="U15" s="22"/>
      <c r="V15" s="22"/>
      <c r="W15" s="22"/>
      <c r="X15" s="22"/>
      <c r="Y15" s="22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5"/>
    </row>
    <row r="16" spans="1:44" ht="15" customHeight="1" x14ac:dyDescent="0.2">
      <c r="A16" s="34" t="s">
        <v>93</v>
      </c>
      <c r="B16" s="25" t="s">
        <v>101</v>
      </c>
      <c r="C16" s="25"/>
      <c r="D16" s="25"/>
      <c r="E16" s="29" t="s">
        <v>112</v>
      </c>
      <c r="F16" s="31" t="s">
        <v>104</v>
      </c>
      <c r="G16" s="26" t="s">
        <v>120</v>
      </c>
      <c r="H16" s="7">
        <f>แบบประเมิน!G62</f>
        <v>17</v>
      </c>
      <c r="I16" s="22"/>
      <c r="J16" s="44"/>
      <c r="L16" s="41"/>
      <c r="M16" s="71"/>
      <c r="N16" s="22"/>
      <c r="O16" s="41"/>
      <c r="P16" s="41"/>
      <c r="Q16" s="71"/>
      <c r="R16" s="22"/>
      <c r="S16" s="22"/>
      <c r="T16" s="22"/>
      <c r="U16" s="22"/>
      <c r="V16" s="22"/>
      <c r="W16" s="22"/>
      <c r="X16" s="22"/>
      <c r="Y16" s="22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5"/>
    </row>
    <row r="17" spans="1:44" ht="15" customHeight="1" x14ac:dyDescent="0.2">
      <c r="A17" s="36"/>
      <c r="B17" s="23" t="s">
        <v>102</v>
      </c>
      <c r="C17" s="23"/>
      <c r="D17" s="23"/>
      <c r="E17" s="29" t="s">
        <v>113</v>
      </c>
      <c r="F17" s="31" t="s">
        <v>104</v>
      </c>
      <c r="G17" s="26" t="s">
        <v>121</v>
      </c>
      <c r="H17" s="7">
        <f>แบบประเมิน!G70</f>
        <v>21</v>
      </c>
      <c r="I17" s="22"/>
      <c r="J17" s="44"/>
      <c r="L17" s="41"/>
      <c r="M17" s="71"/>
      <c r="N17" s="22"/>
      <c r="O17" s="41"/>
      <c r="P17" s="41"/>
      <c r="Q17" s="71"/>
      <c r="R17" s="22"/>
      <c r="S17" s="22"/>
      <c r="T17" s="22"/>
      <c r="U17" s="22"/>
      <c r="V17" s="22"/>
      <c r="W17" s="22"/>
      <c r="X17" s="22"/>
      <c r="Y17" s="22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5"/>
    </row>
    <row r="18" spans="1:44" ht="15" customHeight="1" x14ac:dyDescent="0.2">
      <c r="J18" s="43"/>
      <c r="L18" s="41"/>
      <c r="M18" s="71"/>
      <c r="N18" s="22"/>
      <c r="O18" s="41"/>
      <c r="P18" s="41"/>
      <c r="Q18" s="71"/>
      <c r="R18" s="22"/>
      <c r="S18" s="22"/>
      <c r="T18" s="22"/>
      <c r="U18" s="22"/>
      <c r="V18" s="22"/>
      <c r="W18" s="22"/>
      <c r="X18" s="22"/>
      <c r="Y18" s="22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6"/>
    </row>
    <row r="19" spans="1:44" ht="15" customHeight="1" x14ac:dyDescent="0.2">
      <c r="B19" s="6" t="s">
        <v>122</v>
      </c>
      <c r="J19" s="43"/>
      <c r="L19" s="41"/>
      <c r="M19" s="71"/>
      <c r="N19" s="22"/>
      <c r="O19" s="41"/>
      <c r="P19" s="41"/>
      <c r="Q19" s="71"/>
      <c r="R19" s="22"/>
      <c r="S19" s="22"/>
      <c r="T19" s="22"/>
      <c r="U19" s="22"/>
      <c r="V19" s="22"/>
      <c r="W19" s="22"/>
      <c r="X19" s="22"/>
      <c r="Y19" s="22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5"/>
    </row>
    <row r="20" spans="1:44" ht="15" customHeight="1" x14ac:dyDescent="0.2">
      <c r="A20" s="6" t="s">
        <v>123</v>
      </c>
      <c r="J20" s="43"/>
      <c r="L20" s="41"/>
      <c r="M20" s="71"/>
      <c r="N20" s="22"/>
      <c r="O20" s="41"/>
      <c r="P20" s="41"/>
      <c r="Q20" s="71"/>
      <c r="R20" s="22"/>
      <c r="S20" s="22"/>
      <c r="T20" s="22"/>
      <c r="U20" s="22"/>
      <c r="V20" s="22"/>
      <c r="W20" s="22"/>
      <c r="X20" s="22"/>
      <c r="Y20" s="22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5"/>
    </row>
    <row r="21" spans="1:44" ht="15" customHeight="1" x14ac:dyDescent="0.2">
      <c r="B21" s="6" t="s">
        <v>124</v>
      </c>
      <c r="J21" s="43"/>
      <c r="L21" s="41"/>
      <c r="M21" s="71"/>
      <c r="N21" s="22"/>
      <c r="O21" s="41"/>
      <c r="P21" s="72"/>
      <c r="Q21" s="71"/>
      <c r="R21" s="22"/>
      <c r="S21" s="22"/>
      <c r="T21" s="22"/>
      <c r="U21" s="22"/>
      <c r="V21" s="22"/>
      <c r="W21" s="22"/>
      <c r="X21" s="22"/>
      <c r="Y21" s="22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5"/>
    </row>
    <row r="22" spans="1:44" ht="15" customHeight="1" x14ac:dyDescent="0.2">
      <c r="A22" s="6" t="s">
        <v>125</v>
      </c>
      <c r="J22" s="43"/>
      <c r="L22" s="41"/>
      <c r="M22" s="71"/>
      <c r="N22" s="22"/>
      <c r="O22" s="41"/>
      <c r="P22" s="41"/>
      <c r="Q22" s="71"/>
      <c r="R22" s="22"/>
      <c r="S22" s="22"/>
      <c r="T22" s="22"/>
      <c r="U22" s="22"/>
      <c r="V22" s="22"/>
      <c r="W22" s="22"/>
      <c r="X22" s="22"/>
      <c r="Y22" s="22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6"/>
    </row>
    <row r="23" spans="1:44" ht="15" customHeight="1" x14ac:dyDescent="0.2">
      <c r="A23" s="6" t="s">
        <v>126</v>
      </c>
      <c r="J23" s="43"/>
      <c r="L23" s="41"/>
      <c r="M23" s="71"/>
      <c r="N23" s="22"/>
      <c r="O23" s="41"/>
      <c r="P23" s="41"/>
      <c r="Q23" s="71"/>
      <c r="R23" s="22"/>
      <c r="S23" s="22"/>
      <c r="T23" s="22"/>
      <c r="U23" s="22"/>
      <c r="V23" s="22"/>
      <c r="W23" s="22"/>
      <c r="X23" s="22"/>
      <c r="Y23" s="22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5"/>
    </row>
    <row r="24" spans="1:44" ht="15" customHeight="1" x14ac:dyDescent="0.2">
      <c r="A24" s="6" t="s">
        <v>127</v>
      </c>
      <c r="J24" s="43"/>
    </row>
    <row r="25" spans="1:44" ht="15" customHeight="1" x14ac:dyDescent="0.2">
      <c r="B25" s="6" t="s">
        <v>128</v>
      </c>
      <c r="J25" s="43"/>
    </row>
    <row r="26" spans="1:44" ht="15" customHeight="1" x14ac:dyDescent="0.2">
      <c r="A26" s="6" t="s">
        <v>129</v>
      </c>
      <c r="J26" s="43"/>
    </row>
    <row r="27" spans="1:44" ht="15" customHeight="1" x14ac:dyDescent="0.2">
      <c r="A27" s="6" t="s">
        <v>134</v>
      </c>
      <c r="J27" s="43"/>
    </row>
    <row r="28" spans="1:44" ht="15" customHeight="1" x14ac:dyDescent="0.2">
      <c r="A28" s="6" t="s">
        <v>135</v>
      </c>
    </row>
  </sheetData>
  <sheetProtection password="CABC" sheet="1" objects="1" scenarios="1"/>
  <mergeCells count="2">
    <mergeCell ref="B8:D8"/>
    <mergeCell ref="E8:G8"/>
  </mergeCells>
  <phoneticPr fontId="0" type="noConversion"/>
  <pageMargins left="0.74803149606299213" right="0.55118110236220474" top="0.78740157480314965" bottom="0.78740157480314965" header="0.51181102362204722" footer="0.51181102362204722"/>
  <pageSetup paperSize="9" scale="8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ชี้แจง</vt:lpstr>
      <vt:lpstr>การให้คะแนน</vt:lpstr>
      <vt:lpstr>แบบประเมิน</vt:lpstr>
      <vt:lpstr>คะแนนรวมของ 18-60 ปี</vt:lpstr>
      <vt:lpstr>คะแนนรวมของ 12-17 ปี</vt:lpstr>
    </vt:vector>
  </TitlesOfParts>
  <Company>My House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MyUser</dc:creator>
  <cp:lastModifiedBy>CHARLET</cp:lastModifiedBy>
  <cp:lastPrinted>2012-06-26T06:17:14Z</cp:lastPrinted>
  <dcterms:created xsi:type="dcterms:W3CDTF">2001-01-10T14:32:38Z</dcterms:created>
  <dcterms:modified xsi:type="dcterms:W3CDTF">2012-06-26T06:19:07Z</dcterms:modified>
</cp:coreProperties>
</file>