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4095" windowWidth="15330" windowHeight="4140" tabRatio="767" activeTab="1"/>
  </bookViews>
  <sheets>
    <sheet name="inform" sheetId="12" r:id="rId1"/>
    <sheet name="input1" sheetId="1" r:id="rId2"/>
    <sheet name="input2" sheetId="2" r:id="rId3"/>
    <sheet name="input3" sheetId="3" r:id="rId4"/>
    <sheet name="equal1" sheetId="7" r:id="rId5"/>
    <sheet name="equal2" sheetId="6" r:id="rId6"/>
    <sheet name="equal3" sheetId="5" r:id="rId7"/>
    <sheet name="report1" sheetId="11" r:id="rId8"/>
    <sheet name="report2" sheetId="10" r:id="rId9"/>
    <sheet name="report3" sheetId="9" r:id="rId10"/>
    <sheet name="summary" sheetId="8" r:id="rId11"/>
    <sheet name="graph" sheetId="13" r:id="rId12"/>
  </sheets>
  <calcPr calcId="145621"/>
</workbook>
</file>

<file path=xl/calcChain.xml><?xml version="1.0" encoding="utf-8"?>
<calcChain xmlns="http://schemas.openxmlformats.org/spreadsheetml/2006/main">
  <c r="B44" i="7" l="1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AN9" i="1"/>
  <c r="AO9" i="1"/>
  <c r="AP9" i="1" s="1"/>
  <c r="AQ9" i="1" s="1"/>
  <c r="M9" i="7" s="1"/>
  <c r="N9" i="7" s="1"/>
  <c r="AN10" i="1"/>
  <c r="AO10" i="1"/>
  <c r="AP10" i="1" s="1"/>
  <c r="AQ10" i="1" s="1"/>
  <c r="M10" i="7" s="1"/>
  <c r="N10" i="7" s="1"/>
  <c r="AN13" i="1"/>
  <c r="AO13" i="1"/>
  <c r="AP13" i="1" s="1"/>
  <c r="AQ13" i="1" s="1"/>
  <c r="M13" i="7" s="1"/>
  <c r="N13" i="7" s="1"/>
  <c r="AN14" i="1"/>
  <c r="AO14" i="1"/>
  <c r="AP14" i="1" s="1"/>
  <c r="AQ14" i="1" s="1"/>
  <c r="M14" i="7" s="1"/>
  <c r="N14" i="7" s="1"/>
  <c r="AN17" i="1"/>
  <c r="AO17" i="1"/>
  <c r="AP17" i="1" s="1"/>
  <c r="AQ17" i="1" s="1"/>
  <c r="M17" i="7" s="1"/>
  <c r="N17" i="7" s="1"/>
  <c r="AN18" i="1"/>
  <c r="AO18" i="1"/>
  <c r="AP18" i="1" s="1"/>
  <c r="AQ18" i="1" s="1"/>
  <c r="M18" i="7" s="1"/>
  <c r="N18" i="7" s="1"/>
  <c r="AN20" i="1"/>
  <c r="AO20" i="1"/>
  <c r="AP20" i="1" s="1"/>
  <c r="AQ20" i="1" s="1"/>
  <c r="M20" i="7" s="1"/>
  <c r="N20" i="7" s="1"/>
  <c r="AN21" i="1"/>
  <c r="AO21" i="1"/>
  <c r="AP21" i="1" s="1"/>
  <c r="AQ21" i="1" s="1"/>
  <c r="M21" i="7" s="1"/>
  <c r="N21" i="7" s="1"/>
  <c r="AN22" i="1"/>
  <c r="AO22" i="1"/>
  <c r="AP22" i="1" s="1"/>
  <c r="AQ22" i="1" s="1"/>
  <c r="M22" i="7" s="1"/>
  <c r="N22" i="7" s="1"/>
  <c r="AN23" i="1"/>
  <c r="AO23" i="1"/>
  <c r="AP23" i="1" s="1"/>
  <c r="AQ23" i="1" s="1"/>
  <c r="M23" i="7" s="1"/>
  <c r="N23" i="7" s="1"/>
  <c r="AN30" i="1"/>
  <c r="AO30" i="1"/>
  <c r="AP30" i="1" s="1"/>
  <c r="AQ30" i="1" s="1"/>
  <c r="M30" i="7" s="1"/>
  <c r="N30" i="7" s="1"/>
  <c r="AN32" i="1"/>
  <c r="AO32" i="1"/>
  <c r="AP32" i="1" s="1"/>
  <c r="AQ32" i="1" s="1"/>
  <c r="M32" i="7" s="1"/>
  <c r="N32" i="7" s="1"/>
  <c r="AN33" i="1"/>
  <c r="AO33" i="1"/>
  <c r="AP33" i="1" s="1"/>
  <c r="AQ33" i="1" s="1"/>
  <c r="M33" i="7" s="1"/>
  <c r="N33" i="7" s="1"/>
  <c r="AN34" i="1"/>
  <c r="AO34" i="1"/>
  <c r="AP34" i="1" s="1"/>
  <c r="AQ34" i="1" s="1"/>
  <c r="M34" i="7" s="1"/>
  <c r="N34" i="7" s="1"/>
  <c r="AN36" i="1"/>
  <c r="AO36" i="1"/>
  <c r="AP36" i="1" s="1"/>
  <c r="AQ36" i="1" s="1"/>
  <c r="M36" i="7" s="1"/>
  <c r="N36" i="7" s="1"/>
  <c r="AN37" i="1"/>
  <c r="AO37" i="1"/>
  <c r="AP37" i="1" s="1"/>
  <c r="AQ37" i="1" s="1"/>
  <c r="M37" i="7" s="1"/>
  <c r="N37" i="7" s="1"/>
  <c r="AN38" i="1"/>
  <c r="AO38" i="1"/>
  <c r="AP38" i="1" s="1"/>
  <c r="AQ38" i="1" s="1"/>
  <c r="M38" i="7" s="1"/>
  <c r="N38" i="7" s="1"/>
  <c r="AN44" i="1"/>
  <c r="AO44" i="1"/>
  <c r="AP44" i="1" s="1"/>
  <c r="AQ44" i="1" s="1"/>
  <c r="M44" i="7" s="1"/>
  <c r="N44" i="7" s="1"/>
  <c r="AG9" i="1"/>
  <c r="AH9" i="1"/>
  <c r="AI9" i="1" s="1"/>
  <c r="I9" i="7" s="1"/>
  <c r="J9" i="7" s="1"/>
  <c r="AG10" i="1"/>
  <c r="AH10" i="1" s="1"/>
  <c r="AI10" i="1" s="1"/>
  <c r="I10" i="7" s="1"/>
  <c r="J10" i="7" s="1"/>
  <c r="AG13" i="1"/>
  <c r="AH13" i="1" s="1"/>
  <c r="AI13" i="1" s="1"/>
  <c r="I13" i="7" s="1"/>
  <c r="AG14" i="1"/>
  <c r="AH14" i="1" s="1"/>
  <c r="AI14" i="1" s="1"/>
  <c r="I14" i="7" s="1"/>
  <c r="J14" i="7" s="1"/>
  <c r="AG17" i="1"/>
  <c r="AH17" i="1"/>
  <c r="AI17" i="1" s="1"/>
  <c r="I17" i="7" s="1"/>
  <c r="J17" i="7" s="1"/>
  <c r="AG18" i="1"/>
  <c r="AH18" i="1" s="1"/>
  <c r="AI18" i="1" s="1"/>
  <c r="I18" i="7" s="1"/>
  <c r="J18" i="7" s="1"/>
  <c r="AG20" i="1"/>
  <c r="AH20" i="1" s="1"/>
  <c r="AI20" i="1" s="1"/>
  <c r="I20" i="7" s="1"/>
  <c r="AG21" i="1"/>
  <c r="AH21" i="1" s="1"/>
  <c r="AI21" i="1" s="1"/>
  <c r="I21" i="7" s="1"/>
  <c r="J21" i="7" s="1"/>
  <c r="AG22" i="1"/>
  <c r="AH22" i="1"/>
  <c r="AI22" i="1" s="1"/>
  <c r="I22" i="7" s="1"/>
  <c r="J22" i="7" s="1"/>
  <c r="AG23" i="1"/>
  <c r="AH23" i="1" s="1"/>
  <c r="AI23" i="1" s="1"/>
  <c r="I23" i="7" s="1"/>
  <c r="J23" i="7" s="1"/>
  <c r="AG30" i="1"/>
  <c r="AH30" i="1" s="1"/>
  <c r="AI30" i="1" s="1"/>
  <c r="I30" i="7" s="1"/>
  <c r="AG32" i="1"/>
  <c r="AH32" i="1" s="1"/>
  <c r="AI32" i="1" s="1"/>
  <c r="I32" i="7" s="1"/>
  <c r="J32" i="7" s="1"/>
  <c r="AG33" i="1"/>
  <c r="AH33" i="1"/>
  <c r="AI33" i="1" s="1"/>
  <c r="I33" i="7" s="1"/>
  <c r="J33" i="7" s="1"/>
  <c r="AG34" i="1"/>
  <c r="AH34" i="1" s="1"/>
  <c r="AI34" i="1" s="1"/>
  <c r="I34" i="7" s="1"/>
  <c r="J34" i="7" s="1"/>
  <c r="AG36" i="1"/>
  <c r="AH36" i="1" s="1"/>
  <c r="AI36" i="1" s="1"/>
  <c r="I36" i="7" s="1"/>
  <c r="J36" i="7" s="1"/>
  <c r="AG37" i="1"/>
  <c r="AH37" i="1" s="1"/>
  <c r="AI37" i="1" s="1"/>
  <c r="I37" i="7" s="1"/>
  <c r="J37" i="7" s="1"/>
  <c r="AG38" i="1"/>
  <c r="AH38" i="1"/>
  <c r="AI38" i="1" s="1"/>
  <c r="I38" i="7" s="1"/>
  <c r="J38" i="7" s="1"/>
  <c r="AG44" i="1"/>
  <c r="AH44" i="1" s="1"/>
  <c r="AI44" i="1" s="1"/>
  <c r="I44" i="7" s="1"/>
  <c r="J44" i="7" s="1"/>
  <c r="AJ44" i="1"/>
  <c r="AK44" i="1"/>
  <c r="AJ38" i="1"/>
  <c r="AK38" i="1"/>
  <c r="AJ37" i="1"/>
  <c r="AK37" i="1"/>
  <c r="AJ36" i="1"/>
  <c r="AK36" i="1"/>
  <c r="AL36" i="1" s="1"/>
  <c r="AM36" i="1" s="1"/>
  <c r="K36" i="7" s="1"/>
  <c r="L36" i="7" s="1"/>
  <c r="AJ34" i="1"/>
  <c r="AK34" i="1"/>
  <c r="AJ33" i="1"/>
  <c r="AK33" i="1"/>
  <c r="AL33" i="1" s="1"/>
  <c r="AM33" i="1" s="1"/>
  <c r="K33" i="7" s="1"/>
  <c r="L33" i="7" s="1"/>
  <c r="AJ32" i="1"/>
  <c r="AK32" i="1"/>
  <c r="AJ30" i="1"/>
  <c r="AK30" i="1"/>
  <c r="AL30" i="1" s="1"/>
  <c r="AM30" i="1" s="1"/>
  <c r="K30" i="7" s="1"/>
  <c r="L30" i="7" s="1"/>
  <c r="AJ23" i="1"/>
  <c r="AK23" i="1"/>
  <c r="AL23" i="1" s="1"/>
  <c r="AM23" i="1" s="1"/>
  <c r="K23" i="7" s="1"/>
  <c r="L23" i="7" s="1"/>
  <c r="AJ22" i="1"/>
  <c r="AK22" i="1"/>
  <c r="AL22" i="1" s="1"/>
  <c r="AM22" i="1" s="1"/>
  <c r="K22" i="7" s="1"/>
  <c r="L22" i="7" s="1"/>
  <c r="AJ21" i="1"/>
  <c r="AK21" i="1"/>
  <c r="AL21" i="1" s="1"/>
  <c r="AM21" i="1" s="1"/>
  <c r="K21" i="7" s="1"/>
  <c r="AJ20" i="1"/>
  <c r="AK20" i="1"/>
  <c r="AL20" i="1" s="1"/>
  <c r="AM20" i="1" s="1"/>
  <c r="K20" i="7" s="1"/>
  <c r="L20" i="7" s="1"/>
  <c r="AJ18" i="1"/>
  <c r="AK18" i="1"/>
  <c r="AL18" i="1" s="1"/>
  <c r="AM18" i="1" s="1"/>
  <c r="K18" i="7" s="1"/>
  <c r="L18" i="7" s="1"/>
  <c r="AJ17" i="1"/>
  <c r="AK17" i="1"/>
  <c r="AL17" i="1" s="1"/>
  <c r="AM17" i="1" s="1"/>
  <c r="K17" i="7" s="1"/>
  <c r="L17" i="7" s="1"/>
  <c r="AJ14" i="1"/>
  <c r="AK14" i="1"/>
  <c r="AL14" i="1" s="1"/>
  <c r="AM14" i="1" s="1"/>
  <c r="K14" i="7" s="1"/>
  <c r="AJ13" i="1"/>
  <c r="AK13" i="1"/>
  <c r="AL13" i="1" s="1"/>
  <c r="AM13" i="1" s="1"/>
  <c r="K13" i="7" s="1"/>
  <c r="L13" i="7" s="1"/>
  <c r="AJ10" i="1"/>
  <c r="AK10" i="1"/>
  <c r="AL10" i="1" s="1"/>
  <c r="AM10" i="1" s="1"/>
  <c r="K10" i="7" s="1"/>
  <c r="L10" i="7" s="1"/>
  <c r="AJ9" i="1"/>
  <c r="AK9" i="1"/>
  <c r="AL9" i="1" s="1"/>
  <c r="AM9" i="1" s="1"/>
  <c r="K9" i="7" s="1"/>
  <c r="L9" i="7" s="1"/>
  <c r="AE9" i="1"/>
  <c r="AF9" i="1" s="1"/>
  <c r="G9" i="7"/>
  <c r="H9" i="7" s="1"/>
  <c r="AE10" i="1"/>
  <c r="AF10" i="1" s="1"/>
  <c r="G10" i="7"/>
  <c r="H10" i="7" s="1"/>
  <c r="AE13" i="1"/>
  <c r="AF13" i="1" s="1"/>
  <c r="G13" i="7"/>
  <c r="H13" i="7" s="1"/>
  <c r="AE14" i="1"/>
  <c r="AF14" i="1" s="1"/>
  <c r="G14" i="7"/>
  <c r="H14" i="7" s="1"/>
  <c r="AE17" i="1"/>
  <c r="AF17" i="1" s="1"/>
  <c r="G17" i="7"/>
  <c r="H17" i="7" s="1"/>
  <c r="AE18" i="1"/>
  <c r="AF18" i="1" s="1"/>
  <c r="G18" i="7"/>
  <c r="H18" i="7" s="1"/>
  <c r="AE20" i="1"/>
  <c r="AF20" i="1" s="1"/>
  <c r="G20" i="7"/>
  <c r="H20" i="7" s="1"/>
  <c r="AE21" i="1"/>
  <c r="AF21" i="1" s="1"/>
  <c r="G21" i="7"/>
  <c r="H21" i="7" s="1"/>
  <c r="AE22" i="1"/>
  <c r="AF22" i="1" s="1"/>
  <c r="G22" i="7"/>
  <c r="H22" i="7" s="1"/>
  <c r="AE23" i="1"/>
  <c r="AF23" i="1" s="1"/>
  <c r="G23" i="7"/>
  <c r="H23" i="7" s="1"/>
  <c r="AE30" i="1"/>
  <c r="AF30" i="1" s="1"/>
  <c r="G30" i="7"/>
  <c r="H30" i="7" s="1"/>
  <c r="AE32" i="1"/>
  <c r="AF32" i="1" s="1"/>
  <c r="G32" i="7"/>
  <c r="H32" i="7" s="1"/>
  <c r="AE33" i="1"/>
  <c r="AF33" i="1" s="1"/>
  <c r="G33" i="7"/>
  <c r="H33" i="7" s="1"/>
  <c r="AE34" i="1"/>
  <c r="AF34" i="1" s="1"/>
  <c r="G34" i="7"/>
  <c r="H34" i="7" s="1"/>
  <c r="AE36" i="1"/>
  <c r="AF36" i="1" s="1"/>
  <c r="G36" i="7"/>
  <c r="H36" i="7" s="1"/>
  <c r="AE37" i="1"/>
  <c r="AF37" i="1" s="1"/>
  <c r="G37" i="7"/>
  <c r="H37" i="7" s="1"/>
  <c r="AE38" i="1"/>
  <c r="AF38" i="1" s="1"/>
  <c r="G38" i="7"/>
  <c r="H38" i="7" s="1"/>
  <c r="AE44" i="1"/>
  <c r="AF44" i="1" s="1"/>
  <c r="G44" i="7"/>
  <c r="H44" i="7" s="1"/>
  <c r="AR9" i="1"/>
  <c r="AS9" i="1" s="1"/>
  <c r="O9" i="7"/>
  <c r="P9" i="7" s="1"/>
  <c r="AR10" i="1"/>
  <c r="AS10" i="1" s="1"/>
  <c r="O10" i="7"/>
  <c r="P10" i="7" s="1"/>
  <c r="AR13" i="1"/>
  <c r="AS13" i="1" s="1"/>
  <c r="O13" i="7"/>
  <c r="P13" i="7" s="1"/>
  <c r="AR14" i="1"/>
  <c r="AS14" i="1" s="1"/>
  <c r="O14" i="7"/>
  <c r="P14" i="7" s="1"/>
  <c r="AR17" i="1"/>
  <c r="AS17" i="1" s="1"/>
  <c r="O17" i="7"/>
  <c r="P17" i="7" s="1"/>
  <c r="AR18" i="1"/>
  <c r="AS18" i="1" s="1"/>
  <c r="O18" i="7"/>
  <c r="P18" i="7" s="1"/>
  <c r="AR20" i="1"/>
  <c r="AS20" i="1" s="1"/>
  <c r="O20" i="7"/>
  <c r="P20" i="7" s="1"/>
  <c r="AR21" i="1"/>
  <c r="AS21" i="1" s="1"/>
  <c r="O21" i="7"/>
  <c r="P21" i="7" s="1"/>
  <c r="AR22" i="1"/>
  <c r="AS22" i="1" s="1"/>
  <c r="O22" i="7"/>
  <c r="P22" i="7" s="1"/>
  <c r="AR23" i="1"/>
  <c r="AS23" i="1" s="1"/>
  <c r="O23" i="7"/>
  <c r="P23" i="7" s="1"/>
  <c r="AR30" i="1"/>
  <c r="AS30" i="1" s="1"/>
  <c r="O30" i="7"/>
  <c r="P30" i="7" s="1"/>
  <c r="AR32" i="1"/>
  <c r="AS32" i="1"/>
  <c r="O32" i="7" s="1"/>
  <c r="AR33" i="1"/>
  <c r="AS33" i="1"/>
  <c r="O33" i="7" s="1"/>
  <c r="AR34" i="1"/>
  <c r="AS34" i="1"/>
  <c r="O34" i="7" s="1"/>
  <c r="AR36" i="1"/>
  <c r="AS36" i="1"/>
  <c r="O36" i="7" s="1"/>
  <c r="AR37" i="1"/>
  <c r="AS37" i="1"/>
  <c r="O37" i="7" s="1"/>
  <c r="AR38" i="1"/>
  <c r="AS38" i="1"/>
  <c r="O38" i="7" s="1"/>
  <c r="AR44" i="1"/>
  <c r="AS44" i="1"/>
  <c r="O44" i="7" s="1"/>
  <c r="C43" i="7"/>
  <c r="D43" i="7"/>
  <c r="E43" i="7"/>
  <c r="F43" i="7" s="1"/>
  <c r="C44" i="7"/>
  <c r="D44" i="7"/>
  <c r="E44" i="7"/>
  <c r="F44" i="7" s="1"/>
  <c r="A2" i="7"/>
  <c r="E5" i="7"/>
  <c r="F5" i="7" s="1"/>
  <c r="E6" i="7"/>
  <c r="F6" i="7" s="1"/>
  <c r="E7" i="7"/>
  <c r="F7" i="7" s="1"/>
  <c r="E8" i="7"/>
  <c r="F8" i="7" s="1"/>
  <c r="E9" i="7"/>
  <c r="F9" i="7" s="1"/>
  <c r="E10" i="7"/>
  <c r="F10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17" i="7"/>
  <c r="F17" i="7" s="1"/>
  <c r="E18" i="7"/>
  <c r="F18" i="7" s="1"/>
  <c r="E19" i="7"/>
  <c r="F19" i="7" s="1"/>
  <c r="E20" i="7"/>
  <c r="F20" i="7" s="1"/>
  <c r="E21" i="7"/>
  <c r="F21" i="7" s="1"/>
  <c r="E22" i="7"/>
  <c r="F22" i="7" s="1"/>
  <c r="E23" i="7"/>
  <c r="F23" i="7" s="1"/>
  <c r="E24" i="7"/>
  <c r="F24" i="7" s="1"/>
  <c r="E25" i="7"/>
  <c r="F25" i="7" s="1"/>
  <c r="E26" i="7"/>
  <c r="F26" i="7" s="1"/>
  <c r="E27" i="7"/>
  <c r="F27" i="7" s="1"/>
  <c r="E28" i="7"/>
  <c r="F28" i="7" s="1"/>
  <c r="E29" i="7"/>
  <c r="F29" i="7" s="1"/>
  <c r="E30" i="7"/>
  <c r="F30" i="7" s="1"/>
  <c r="E31" i="7"/>
  <c r="F31" i="7" s="1"/>
  <c r="E32" i="7"/>
  <c r="F32" i="7" s="1"/>
  <c r="E33" i="7"/>
  <c r="F33" i="7" s="1"/>
  <c r="E34" i="7"/>
  <c r="F34" i="7" s="1"/>
  <c r="E35" i="7"/>
  <c r="F35" i="7" s="1"/>
  <c r="E36" i="7"/>
  <c r="F36" i="7" s="1"/>
  <c r="E37" i="7"/>
  <c r="F37" i="7" s="1"/>
  <c r="E38" i="7"/>
  <c r="F38" i="7" s="1"/>
  <c r="E39" i="7"/>
  <c r="F39" i="7" s="1"/>
  <c r="E40" i="7"/>
  <c r="F40" i="7" s="1"/>
  <c r="E41" i="7"/>
  <c r="F41" i="7" s="1"/>
  <c r="E42" i="7"/>
  <c r="F42" i="7" s="1"/>
  <c r="E4" i="7"/>
  <c r="F4" i="7" s="1"/>
  <c r="D42" i="7"/>
  <c r="C42" i="7"/>
  <c r="D41" i="7"/>
  <c r="C41" i="7"/>
  <c r="D40" i="7"/>
  <c r="C40" i="7"/>
  <c r="D39" i="7"/>
  <c r="C39" i="7"/>
  <c r="D38" i="7"/>
  <c r="C38" i="7"/>
  <c r="D37" i="7"/>
  <c r="C37" i="7"/>
  <c r="D36" i="7"/>
  <c r="C36" i="7"/>
  <c r="D35" i="7"/>
  <c r="C35" i="7"/>
  <c r="D34" i="7"/>
  <c r="C34" i="7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20" i="7"/>
  <c r="C20" i="7"/>
  <c r="D19" i="7"/>
  <c r="C19" i="7"/>
  <c r="D18" i="7"/>
  <c r="C18" i="7"/>
  <c r="D17" i="7"/>
  <c r="C17" i="7"/>
  <c r="D16" i="7"/>
  <c r="C16" i="7"/>
  <c r="D15" i="7"/>
  <c r="C15" i="7"/>
  <c r="D14" i="7"/>
  <c r="C14" i="7"/>
  <c r="D13" i="7"/>
  <c r="C13" i="7"/>
  <c r="D12" i="7"/>
  <c r="C12" i="7"/>
  <c r="D11" i="7"/>
  <c r="C11" i="7"/>
  <c r="D10" i="7"/>
  <c r="C10" i="7"/>
  <c r="D9" i="7"/>
  <c r="C9" i="7"/>
  <c r="D8" i="7"/>
  <c r="C8" i="7"/>
  <c r="D7" i="7"/>
  <c r="C7" i="7"/>
  <c r="D6" i="7"/>
  <c r="C6" i="7"/>
  <c r="D5" i="7"/>
  <c r="C5" i="7"/>
  <c r="D4" i="7"/>
  <c r="C4" i="7"/>
  <c r="AE4" i="1"/>
  <c r="AF4" i="1" s="1"/>
  <c r="G4" i="7" s="1"/>
  <c r="H4" i="7" s="1"/>
  <c r="AG4" i="1"/>
  <c r="AH4" i="1"/>
  <c r="AI4" i="1" s="1"/>
  <c r="I4" i="7" s="1"/>
  <c r="J4" i="7" s="1"/>
  <c r="AJ4" i="1"/>
  <c r="AK4" i="1"/>
  <c r="AL4" i="1" s="1"/>
  <c r="AM4" i="1" s="1"/>
  <c r="K4" i="7" s="1"/>
  <c r="L4" i="7" s="1"/>
  <c r="AN4" i="1"/>
  <c r="AO4" i="1"/>
  <c r="AP4" i="1" s="1"/>
  <c r="AQ4" i="1" s="1"/>
  <c r="M4" i="7" s="1"/>
  <c r="N4" i="7" s="1"/>
  <c r="AR4" i="1"/>
  <c r="AS4" i="1" s="1"/>
  <c r="O4" i="7" s="1"/>
  <c r="P4" i="7" s="1"/>
  <c r="AE8" i="1"/>
  <c r="AF8" i="1" s="1"/>
  <c r="G8" i="7" s="1"/>
  <c r="AG8" i="1"/>
  <c r="AH8" i="1" s="1"/>
  <c r="AI8" i="1" s="1"/>
  <c r="I8" i="7" s="1"/>
  <c r="J8" i="7" s="1"/>
  <c r="AJ8" i="1"/>
  <c r="AK8" i="1"/>
  <c r="AL8" i="1" s="1"/>
  <c r="AM8" i="1" s="1"/>
  <c r="K8" i="7" s="1"/>
  <c r="L8" i="7" s="1"/>
  <c r="AN8" i="1"/>
  <c r="AO8" i="1"/>
  <c r="AR8" i="1"/>
  <c r="AS8" i="1" s="1"/>
  <c r="O8" i="7" s="1"/>
  <c r="P8" i="7" s="1"/>
  <c r="AE6" i="1"/>
  <c r="AF6" i="1" s="1"/>
  <c r="G6" i="7" s="1"/>
  <c r="AG6" i="1"/>
  <c r="AH6" i="1" s="1"/>
  <c r="AI6" i="1" s="1"/>
  <c r="I6" i="7" s="1"/>
  <c r="AJ6" i="1"/>
  <c r="AK6" i="1"/>
  <c r="AN6" i="1"/>
  <c r="AO6" i="1"/>
  <c r="AP6" i="1"/>
  <c r="AQ6" i="1" s="1"/>
  <c r="M6" i="7" s="1"/>
  <c r="AR6" i="1"/>
  <c r="AS6" i="1"/>
  <c r="O6" i="7" s="1"/>
  <c r="AE5" i="1"/>
  <c r="AF5" i="1"/>
  <c r="G5" i="7" s="1"/>
  <c r="AG5" i="1"/>
  <c r="AH5" i="1" s="1"/>
  <c r="AI5" i="1" s="1"/>
  <c r="I5" i="7" s="1"/>
  <c r="J5" i="7" s="1"/>
  <c r="AJ5" i="1"/>
  <c r="AK5" i="1"/>
  <c r="AL5" i="1"/>
  <c r="AM5" i="1" s="1"/>
  <c r="K5" i="7" s="1"/>
  <c r="L5" i="7" s="1"/>
  <c r="AN5" i="1"/>
  <c r="AO5" i="1"/>
  <c r="AR5" i="1"/>
  <c r="AS5" i="1" s="1"/>
  <c r="O5" i="7" s="1"/>
  <c r="P5" i="7" s="1"/>
  <c r="P6" i="7"/>
  <c r="H6" i="7"/>
  <c r="J6" i="7"/>
  <c r="N6" i="7"/>
  <c r="AE28" i="1"/>
  <c r="AF28" i="1" s="1"/>
  <c r="G28" i="7"/>
  <c r="H28" i="7" s="1"/>
  <c r="AG28" i="1"/>
  <c r="AH28" i="1"/>
  <c r="AI28" i="1" s="1"/>
  <c r="I28" i="7" s="1"/>
  <c r="J28" i="7" s="1"/>
  <c r="AJ28" i="1"/>
  <c r="AK28" i="1"/>
  <c r="AL28" i="1" s="1"/>
  <c r="AM28" i="1" s="1"/>
  <c r="K28" i="7" s="1"/>
  <c r="L28" i="7" s="1"/>
  <c r="AN28" i="1"/>
  <c r="AO28" i="1"/>
  <c r="AP28" i="1"/>
  <c r="AQ28" i="1" s="1"/>
  <c r="M28" i="7" s="1"/>
  <c r="AR28" i="1"/>
  <c r="AS28" i="1" s="1"/>
  <c r="O28" i="7" s="1"/>
  <c r="P28" i="7" s="1"/>
  <c r="AE27" i="1"/>
  <c r="AF27" i="1" s="1"/>
  <c r="G27" i="7" s="1"/>
  <c r="AG27" i="1"/>
  <c r="AH27" i="1" s="1"/>
  <c r="AI27" i="1" s="1"/>
  <c r="I27" i="7" s="1"/>
  <c r="J27" i="7" s="1"/>
  <c r="AJ27" i="1"/>
  <c r="AK27" i="1"/>
  <c r="AL27" i="1"/>
  <c r="AM27" i="1" s="1"/>
  <c r="K27" i="7" s="1"/>
  <c r="L27" i="7" s="1"/>
  <c r="AN27" i="1"/>
  <c r="AO27" i="1"/>
  <c r="AR27" i="1"/>
  <c r="AS27" i="1" s="1"/>
  <c r="O27" i="7" s="1"/>
  <c r="P27" i="7" s="1"/>
  <c r="AE25" i="1"/>
  <c r="AF25" i="1" s="1"/>
  <c r="G25" i="7"/>
  <c r="AG25" i="1"/>
  <c r="AH25" i="1"/>
  <c r="AI25" i="1" s="1"/>
  <c r="I25" i="7" s="1"/>
  <c r="J25" i="7" s="1"/>
  <c r="AJ25" i="1"/>
  <c r="AK25" i="1"/>
  <c r="AL25" i="1" s="1"/>
  <c r="AM25" i="1" s="1"/>
  <c r="K25" i="7" s="1"/>
  <c r="L25" i="7" s="1"/>
  <c r="AN25" i="1"/>
  <c r="AO25" i="1"/>
  <c r="AP25" i="1"/>
  <c r="AQ25" i="1" s="1"/>
  <c r="M25" i="7" s="1"/>
  <c r="N25" i="7" s="1"/>
  <c r="AR25" i="1"/>
  <c r="AS25" i="1" s="1"/>
  <c r="O25" i="7" s="1"/>
  <c r="P25" i="7" s="1"/>
  <c r="AE24" i="1"/>
  <c r="AF24" i="1" s="1"/>
  <c r="G24" i="7" s="1"/>
  <c r="AG24" i="1"/>
  <c r="AH24" i="1" s="1"/>
  <c r="AI24" i="1" s="1"/>
  <c r="I24" i="7" s="1"/>
  <c r="J24" i="7" s="1"/>
  <c r="AJ24" i="1"/>
  <c r="AK24" i="1"/>
  <c r="AL24" i="1"/>
  <c r="AM24" i="1" s="1"/>
  <c r="K24" i="7" s="1"/>
  <c r="L24" i="7" s="1"/>
  <c r="AN24" i="1"/>
  <c r="AO24" i="1"/>
  <c r="AR24" i="1"/>
  <c r="AS24" i="1" s="1"/>
  <c r="O24" i="7" s="1"/>
  <c r="P24" i="7" s="1"/>
  <c r="H25" i="7"/>
  <c r="N28" i="7"/>
  <c r="AE43" i="1"/>
  <c r="AF43" i="1" s="1"/>
  <c r="G43" i="7" s="1"/>
  <c r="AG43" i="1"/>
  <c r="AH43" i="1" s="1"/>
  <c r="AI43" i="1" s="1"/>
  <c r="I43" i="7" s="1"/>
  <c r="J43" i="7" s="1"/>
  <c r="AJ43" i="1"/>
  <c r="AK43" i="1"/>
  <c r="AN43" i="1"/>
  <c r="AO43" i="1"/>
  <c r="AP43" i="1" s="1"/>
  <c r="AQ43" i="1" s="1"/>
  <c r="M43" i="7" s="1"/>
  <c r="AR43" i="1"/>
  <c r="AS43" i="1"/>
  <c r="O43" i="7" s="1"/>
  <c r="P43" i="7" s="1"/>
  <c r="AE42" i="1"/>
  <c r="AF42" i="1"/>
  <c r="G42" i="7" s="1"/>
  <c r="H42" i="7" s="1"/>
  <c r="AG42" i="1"/>
  <c r="AH42" i="1" s="1"/>
  <c r="AI42" i="1"/>
  <c r="I42" i="7" s="1"/>
  <c r="J42" i="7" s="1"/>
  <c r="AJ42" i="1"/>
  <c r="AK42" i="1"/>
  <c r="AL42" i="1" s="1"/>
  <c r="AM42" i="1" s="1"/>
  <c r="K42" i="7"/>
  <c r="L42" i="7" s="1"/>
  <c r="AN42" i="1"/>
  <c r="AO42" i="1"/>
  <c r="AP42" i="1" s="1"/>
  <c r="AQ42" i="1" s="1"/>
  <c r="M42" i="7" s="1"/>
  <c r="N42" i="7" s="1"/>
  <c r="AR42" i="1"/>
  <c r="AS42" i="1" s="1"/>
  <c r="O42" i="7" s="1"/>
  <c r="P42" i="7" s="1"/>
  <c r="AE41" i="1"/>
  <c r="AF41" i="1" s="1"/>
  <c r="G41" i="7" s="1"/>
  <c r="H41" i="7" s="1"/>
  <c r="AG41" i="1"/>
  <c r="AH41" i="1" s="1"/>
  <c r="AI41" i="1" s="1"/>
  <c r="I41" i="7" s="1"/>
  <c r="AJ41" i="1"/>
  <c r="AK41" i="1"/>
  <c r="AN41" i="1"/>
  <c r="AO41" i="1"/>
  <c r="AP41" i="1" s="1"/>
  <c r="AQ41" i="1" s="1"/>
  <c r="M41" i="7" s="1"/>
  <c r="N41" i="7" s="1"/>
  <c r="AR41" i="1"/>
  <c r="AS41" i="1" s="1"/>
  <c r="O41" i="7" s="1"/>
  <c r="P41" i="7" s="1"/>
  <c r="AE40" i="1"/>
  <c r="AF40" i="1" s="1"/>
  <c r="G40" i="7" s="1"/>
  <c r="AG40" i="1"/>
  <c r="AH40" i="1" s="1"/>
  <c r="AI40" i="1" s="1"/>
  <c r="I40" i="7" s="1"/>
  <c r="J40" i="7" s="1"/>
  <c r="AJ40" i="1"/>
  <c r="AK40" i="1"/>
  <c r="AL40" i="1" s="1"/>
  <c r="AM40" i="1" s="1"/>
  <c r="K40" i="7" s="1"/>
  <c r="L40" i="7" s="1"/>
  <c r="AN40" i="1"/>
  <c r="AO40" i="1"/>
  <c r="AR40" i="1"/>
  <c r="AS40" i="1" s="1"/>
  <c r="O40" i="7" s="1"/>
  <c r="P40" i="7" s="1"/>
  <c r="AE39" i="1"/>
  <c r="AF39" i="1" s="1"/>
  <c r="G39" i="7" s="1"/>
  <c r="AG39" i="1"/>
  <c r="AH39" i="1" s="1"/>
  <c r="AI39" i="1" s="1"/>
  <c r="I39" i="7" s="1"/>
  <c r="J39" i="7" s="1"/>
  <c r="AJ39" i="1"/>
  <c r="AK39" i="1"/>
  <c r="AN39" i="1"/>
  <c r="AO39" i="1"/>
  <c r="AP39" i="1"/>
  <c r="AQ39" i="1" s="1"/>
  <c r="M39" i="7" s="1"/>
  <c r="N39" i="7" s="1"/>
  <c r="AR39" i="1"/>
  <c r="AS39" i="1"/>
  <c r="O39" i="7" s="1"/>
  <c r="P39" i="7" s="1"/>
  <c r="H43" i="7"/>
  <c r="AN26" i="1"/>
  <c r="AO26" i="1"/>
  <c r="AP26" i="1" s="1"/>
  <c r="AQ26" i="1" s="1"/>
  <c r="M26" i="7" s="1"/>
  <c r="N26" i="7" s="1"/>
  <c r="AG26" i="1"/>
  <c r="AH26" i="1" s="1"/>
  <c r="AI26" i="1" s="1"/>
  <c r="I26" i="7" s="1"/>
  <c r="J26" i="7" s="1"/>
  <c r="AJ26" i="1"/>
  <c r="AK26" i="1"/>
  <c r="AL26" i="1" s="1"/>
  <c r="AM26" i="1" s="1"/>
  <c r="K26" i="7" s="1"/>
  <c r="L26" i="7" s="1"/>
  <c r="AE26" i="1"/>
  <c r="AF26" i="1"/>
  <c r="G26" i="7" s="1"/>
  <c r="AR26" i="1"/>
  <c r="AS26" i="1"/>
  <c r="O26" i="7" s="1"/>
  <c r="P26" i="7" s="1"/>
  <c r="AE29" i="1"/>
  <c r="AF29" i="1" s="1"/>
  <c r="G29" i="7" s="1"/>
  <c r="AG29" i="1"/>
  <c r="AH29" i="1" s="1"/>
  <c r="AI29" i="1" s="1"/>
  <c r="I29" i="7" s="1"/>
  <c r="J29" i="7" s="1"/>
  <c r="AJ29" i="1"/>
  <c r="AK29" i="1"/>
  <c r="AN29" i="1"/>
  <c r="AO29" i="1"/>
  <c r="AP29" i="1" s="1"/>
  <c r="AQ29" i="1" s="1"/>
  <c r="M29" i="7" s="1"/>
  <c r="AR29" i="1"/>
  <c r="AS29" i="1" s="1"/>
  <c r="AE31" i="1"/>
  <c r="AF31" i="1" s="1"/>
  <c r="G31" i="7" s="1"/>
  <c r="AG31" i="1"/>
  <c r="AH31" i="1"/>
  <c r="AI31" i="1" s="1"/>
  <c r="I31" i="7" s="1"/>
  <c r="J31" i="7" s="1"/>
  <c r="AJ31" i="1"/>
  <c r="AK31" i="1"/>
  <c r="AL31" i="1" s="1"/>
  <c r="AM31" i="1" s="1"/>
  <c r="K31" i="7" s="1"/>
  <c r="L31" i="7" s="1"/>
  <c r="AN31" i="1"/>
  <c r="AO31" i="1"/>
  <c r="AP31" i="1" s="1"/>
  <c r="AQ31" i="1" s="1"/>
  <c r="M31" i="7" s="1"/>
  <c r="AR31" i="1"/>
  <c r="AS31" i="1" s="1"/>
  <c r="AE35" i="1"/>
  <c r="AF35" i="1" s="1"/>
  <c r="G35" i="7" s="1"/>
  <c r="AG35" i="1"/>
  <c r="AH35" i="1"/>
  <c r="AI35" i="1" s="1"/>
  <c r="I35" i="7" s="1"/>
  <c r="J35" i="7" s="1"/>
  <c r="AJ35" i="1"/>
  <c r="AK35" i="1"/>
  <c r="AL35" i="1" s="1"/>
  <c r="AM35" i="1" s="1"/>
  <c r="K35" i="7" s="1"/>
  <c r="L35" i="7" s="1"/>
  <c r="AN35" i="1"/>
  <c r="AO35" i="1"/>
  <c r="AP35" i="1" s="1"/>
  <c r="AQ35" i="1" s="1"/>
  <c r="M35" i="7" s="1"/>
  <c r="AR35" i="1"/>
  <c r="AS35" i="1" s="1"/>
  <c r="AN7" i="1"/>
  <c r="AO7" i="1"/>
  <c r="AP7" i="1"/>
  <c r="AQ7" i="1" s="1"/>
  <c r="M7" i="7" s="1"/>
  <c r="N7" i="7" s="1"/>
  <c r="AG7" i="1"/>
  <c r="AH7" i="1" s="1"/>
  <c r="AI7" i="1" s="1"/>
  <c r="I7" i="7" s="1"/>
  <c r="J7" i="7" s="1"/>
  <c r="AJ7" i="1"/>
  <c r="AK7" i="1"/>
  <c r="AE7" i="1"/>
  <c r="AF7" i="1" s="1"/>
  <c r="AR7" i="1"/>
  <c r="AS7" i="1" s="1"/>
  <c r="AE12" i="1"/>
  <c r="AF12" i="1" s="1"/>
  <c r="G12" i="7" s="1"/>
  <c r="AG12" i="1"/>
  <c r="AH12" i="1"/>
  <c r="AI12" i="1" s="1"/>
  <c r="I12" i="7" s="1"/>
  <c r="J12" i="7" s="1"/>
  <c r="AJ12" i="1"/>
  <c r="AK12" i="1"/>
  <c r="AL12" i="1" s="1"/>
  <c r="AM12" i="1" s="1"/>
  <c r="K12" i="7" s="1"/>
  <c r="L12" i="7" s="1"/>
  <c r="AN12" i="1"/>
  <c r="AO12" i="1"/>
  <c r="AP12" i="1" s="1"/>
  <c r="AQ12" i="1" s="1"/>
  <c r="AR12" i="1"/>
  <c r="AS12" i="1" s="1"/>
  <c r="O12" i="7" s="1"/>
  <c r="P12" i="7" s="1"/>
  <c r="AE15" i="1"/>
  <c r="AF15" i="1" s="1"/>
  <c r="G15" i="7" s="1"/>
  <c r="AG15" i="1"/>
  <c r="AH15" i="1"/>
  <c r="AI15" i="1" s="1"/>
  <c r="I15" i="7" s="1"/>
  <c r="J15" i="7" s="1"/>
  <c r="AJ15" i="1"/>
  <c r="AK15" i="1"/>
  <c r="AL15" i="1" s="1"/>
  <c r="AM15" i="1" s="1"/>
  <c r="K15" i="7" s="1"/>
  <c r="L15" i="7" s="1"/>
  <c r="AN15" i="1"/>
  <c r="AO15" i="1"/>
  <c r="AP15" i="1" s="1"/>
  <c r="AQ15" i="1" s="1"/>
  <c r="M15" i="7" s="1"/>
  <c r="AR15" i="1"/>
  <c r="AS15" i="1" s="1"/>
  <c r="AE11" i="1"/>
  <c r="AF11" i="1" s="1"/>
  <c r="G11" i="7" s="1"/>
  <c r="AG11" i="1"/>
  <c r="AH11" i="1"/>
  <c r="AI11" i="1" s="1"/>
  <c r="I11" i="7" s="1"/>
  <c r="J11" i="7" s="1"/>
  <c r="AJ11" i="1"/>
  <c r="AK11" i="1"/>
  <c r="AL11" i="1" s="1"/>
  <c r="AM11" i="1" s="1"/>
  <c r="K11" i="7" s="1"/>
  <c r="L11" i="7" s="1"/>
  <c r="AN11" i="1"/>
  <c r="AO11" i="1"/>
  <c r="AP11" i="1" s="1"/>
  <c r="AQ11" i="1" s="1"/>
  <c r="M11" i="7" s="1"/>
  <c r="AR11" i="1"/>
  <c r="AS11" i="1" s="1"/>
  <c r="AE16" i="1"/>
  <c r="AF16" i="1" s="1"/>
  <c r="G16" i="7" s="1"/>
  <c r="AG16" i="1"/>
  <c r="AH16" i="1"/>
  <c r="AI16" i="1" s="1"/>
  <c r="I16" i="7" s="1"/>
  <c r="J16" i="7" s="1"/>
  <c r="AJ16" i="1"/>
  <c r="AK16" i="1"/>
  <c r="AL16" i="1" s="1"/>
  <c r="AM16" i="1" s="1"/>
  <c r="K16" i="7" s="1"/>
  <c r="L16" i="7" s="1"/>
  <c r="AN16" i="1"/>
  <c r="AO16" i="1"/>
  <c r="AP16" i="1" s="1"/>
  <c r="AQ16" i="1" s="1"/>
  <c r="AR16" i="1"/>
  <c r="AS16" i="1" s="1"/>
  <c r="O16" i="7" s="1"/>
  <c r="P16" i="7" s="1"/>
  <c r="AN19" i="1"/>
  <c r="AO19" i="1"/>
  <c r="AP19" i="1"/>
  <c r="AQ19" i="1" s="1"/>
  <c r="M19" i="7" s="1"/>
  <c r="N19" i="7" s="1"/>
  <c r="AG19" i="1"/>
  <c r="AH19" i="1" s="1"/>
  <c r="AI19" i="1" s="1"/>
  <c r="I19" i="7" s="1"/>
  <c r="J19" i="7" s="1"/>
  <c r="AJ19" i="1"/>
  <c r="AK19" i="1"/>
  <c r="AE19" i="1"/>
  <c r="AF19" i="1" s="1"/>
  <c r="AR19" i="1"/>
  <c r="AS19" i="1" s="1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AE44" i="2"/>
  <c r="AF44" i="2"/>
  <c r="G44" i="6" s="1"/>
  <c r="AG44" i="2"/>
  <c r="AH44" i="2" s="1"/>
  <c r="AI44" i="2" s="1"/>
  <c r="I44" i="6" s="1"/>
  <c r="AJ44" i="2"/>
  <c r="AK44" i="2"/>
  <c r="AL44" i="2"/>
  <c r="AM44" i="2" s="1"/>
  <c r="K44" i="6"/>
  <c r="AN44" i="2"/>
  <c r="AO44" i="2"/>
  <c r="AP44" i="2" s="1"/>
  <c r="AQ44" i="2" s="1"/>
  <c r="M44" i="6" s="1"/>
  <c r="N44" i="6" s="1"/>
  <c r="AR44" i="2"/>
  <c r="AS44" i="2" s="1"/>
  <c r="O44" i="6" s="1"/>
  <c r="P44" i="6" s="1"/>
  <c r="AE43" i="2"/>
  <c r="AF43" i="2" s="1"/>
  <c r="G43" i="6"/>
  <c r="AG43" i="2"/>
  <c r="AH43" i="2"/>
  <c r="AI43" i="2" s="1"/>
  <c r="I43" i="6" s="1"/>
  <c r="Q43" i="6" s="1"/>
  <c r="R43" i="6" s="1"/>
  <c r="S43" i="6" s="1"/>
  <c r="AJ43" i="2"/>
  <c r="AK43" i="2"/>
  <c r="AL43" i="2" s="1"/>
  <c r="AM43" i="2"/>
  <c r="K43" i="6" s="1"/>
  <c r="AN43" i="2"/>
  <c r="AO43" i="2"/>
  <c r="AP43" i="2"/>
  <c r="AQ43" i="2" s="1"/>
  <c r="M43" i="6"/>
  <c r="AR43" i="2"/>
  <c r="AS43" i="2"/>
  <c r="O43" i="6" s="1"/>
  <c r="AE42" i="2"/>
  <c r="AF42" i="2"/>
  <c r="G42" i="6" s="1"/>
  <c r="AG42" i="2"/>
  <c r="AH42" i="2" s="1"/>
  <c r="AI42" i="2"/>
  <c r="I42" i="6" s="1"/>
  <c r="AJ42" i="2"/>
  <c r="AK42" i="2"/>
  <c r="AL42" i="2"/>
  <c r="AM42" i="2" s="1"/>
  <c r="K42" i="6"/>
  <c r="AN42" i="2"/>
  <c r="AO42" i="2"/>
  <c r="AP42" i="2" s="1"/>
  <c r="AQ42" i="2" s="1"/>
  <c r="M42" i="6" s="1"/>
  <c r="AR42" i="2"/>
  <c r="AS42" i="2" s="1"/>
  <c r="O42" i="6" s="1"/>
  <c r="P42" i="6" s="1"/>
  <c r="AE40" i="2"/>
  <c r="AF40" i="2" s="1"/>
  <c r="G40" i="6" s="1"/>
  <c r="AG40" i="2"/>
  <c r="AH40" i="2"/>
  <c r="AI40" i="2" s="1"/>
  <c r="I40" i="6" s="1"/>
  <c r="AJ40" i="2"/>
  <c r="AK40" i="2"/>
  <c r="AL40" i="2" s="1"/>
  <c r="AM40" i="2" s="1"/>
  <c r="K40" i="6" s="1"/>
  <c r="AN40" i="2"/>
  <c r="AO40" i="2"/>
  <c r="AP40" i="2"/>
  <c r="AQ40" i="2" s="1"/>
  <c r="M40" i="6" s="1"/>
  <c r="AR40" i="2"/>
  <c r="AS40" i="2"/>
  <c r="O40" i="6" s="1"/>
  <c r="P40" i="6" s="1"/>
  <c r="AE39" i="2"/>
  <c r="AF39" i="2"/>
  <c r="G39" i="6" s="1"/>
  <c r="AG39" i="2"/>
  <c r="AH39" i="2" s="1"/>
  <c r="AI39" i="2" s="1"/>
  <c r="I39" i="6" s="1"/>
  <c r="J39" i="6" s="1"/>
  <c r="AJ39" i="2"/>
  <c r="AK39" i="2"/>
  <c r="AL39" i="2"/>
  <c r="AM39" i="2" s="1"/>
  <c r="K39" i="6" s="1"/>
  <c r="L39" i="6" s="1"/>
  <c r="AN39" i="2"/>
  <c r="AO39" i="2"/>
  <c r="AP39" i="2" s="1"/>
  <c r="AQ39" i="2" s="1"/>
  <c r="M39" i="6" s="1"/>
  <c r="N39" i="6" s="1"/>
  <c r="AR39" i="2"/>
  <c r="AS39" i="2" s="1"/>
  <c r="O39" i="6" s="1"/>
  <c r="P39" i="6" s="1"/>
  <c r="AE38" i="2"/>
  <c r="AF38" i="2" s="1"/>
  <c r="G38" i="6" s="1"/>
  <c r="AG38" i="2"/>
  <c r="AH38" i="2"/>
  <c r="AI38" i="2" s="1"/>
  <c r="I38" i="6" s="1"/>
  <c r="AJ38" i="2"/>
  <c r="AK38" i="2"/>
  <c r="AL38" i="2" s="1"/>
  <c r="AM38" i="2" s="1"/>
  <c r="K38" i="6" s="1"/>
  <c r="AN38" i="2"/>
  <c r="AO38" i="2"/>
  <c r="AP38" i="2"/>
  <c r="AQ38" i="2" s="1"/>
  <c r="M38" i="6" s="1"/>
  <c r="AR38" i="2"/>
  <c r="AS38" i="2"/>
  <c r="O38" i="6" s="1"/>
  <c r="P38" i="6" s="1"/>
  <c r="AE37" i="2"/>
  <c r="AF37" i="2"/>
  <c r="G37" i="6" s="1"/>
  <c r="AG37" i="2"/>
  <c r="AH37" i="2" s="1"/>
  <c r="AI37" i="2" s="1"/>
  <c r="I37" i="6" s="1"/>
  <c r="J37" i="6" s="1"/>
  <c r="AJ37" i="2"/>
  <c r="AK37" i="2"/>
  <c r="AL37" i="2"/>
  <c r="AM37" i="2" s="1"/>
  <c r="K37" i="6" s="1"/>
  <c r="L37" i="6" s="1"/>
  <c r="AN37" i="2"/>
  <c r="AO37" i="2"/>
  <c r="AP37" i="2" s="1"/>
  <c r="AQ37" i="2" s="1"/>
  <c r="M37" i="6" s="1"/>
  <c r="N37" i="6" s="1"/>
  <c r="AR37" i="2"/>
  <c r="AS37" i="2" s="1"/>
  <c r="O37" i="6" s="1"/>
  <c r="P37" i="6" s="1"/>
  <c r="AE36" i="2"/>
  <c r="AF36" i="2" s="1"/>
  <c r="G36" i="6" s="1"/>
  <c r="AG36" i="2"/>
  <c r="AH36" i="2"/>
  <c r="AI36" i="2" s="1"/>
  <c r="I36" i="6" s="1"/>
  <c r="AJ36" i="2"/>
  <c r="AK36" i="2"/>
  <c r="AL36" i="2" s="1"/>
  <c r="AM36" i="2" s="1"/>
  <c r="K36" i="6" s="1"/>
  <c r="AN36" i="2"/>
  <c r="AO36" i="2"/>
  <c r="AP36" i="2"/>
  <c r="AQ36" i="2" s="1"/>
  <c r="M36" i="6" s="1"/>
  <c r="AR36" i="2"/>
  <c r="AS36" i="2"/>
  <c r="O36" i="6" s="1"/>
  <c r="P36" i="6" s="1"/>
  <c r="AE35" i="2"/>
  <c r="AF35" i="2"/>
  <c r="G35" i="6" s="1"/>
  <c r="AG35" i="2"/>
  <c r="AH35" i="2" s="1"/>
  <c r="AI35" i="2" s="1"/>
  <c r="I35" i="6" s="1"/>
  <c r="J35" i="6" s="1"/>
  <c r="AJ35" i="2"/>
  <c r="AK35" i="2"/>
  <c r="AL35" i="2"/>
  <c r="AM35" i="2" s="1"/>
  <c r="K35" i="6" s="1"/>
  <c r="L35" i="6" s="1"/>
  <c r="AN35" i="2"/>
  <c r="AO35" i="2"/>
  <c r="AP35" i="2" s="1"/>
  <c r="AQ35" i="2" s="1"/>
  <c r="M35" i="6" s="1"/>
  <c r="N35" i="6" s="1"/>
  <c r="AR35" i="2"/>
  <c r="AS35" i="2" s="1"/>
  <c r="O35" i="6" s="1"/>
  <c r="P35" i="6" s="1"/>
  <c r="AE34" i="2"/>
  <c r="AF34" i="2" s="1"/>
  <c r="G34" i="6" s="1"/>
  <c r="AG34" i="2"/>
  <c r="AH34" i="2"/>
  <c r="AI34" i="2" s="1"/>
  <c r="I34" i="6" s="1"/>
  <c r="AJ34" i="2"/>
  <c r="AK34" i="2"/>
  <c r="AL34" i="2" s="1"/>
  <c r="AM34" i="2" s="1"/>
  <c r="K34" i="6" s="1"/>
  <c r="AN34" i="2"/>
  <c r="AO34" i="2"/>
  <c r="AP34" i="2"/>
  <c r="AQ34" i="2" s="1"/>
  <c r="M34" i="6" s="1"/>
  <c r="AR34" i="2"/>
  <c r="AS34" i="2"/>
  <c r="O34" i="6" s="1"/>
  <c r="P34" i="6" s="1"/>
  <c r="AE33" i="2"/>
  <c r="AF33" i="2"/>
  <c r="G33" i="6" s="1"/>
  <c r="AG33" i="2"/>
  <c r="AH33" i="2" s="1"/>
  <c r="AI33" i="2" s="1"/>
  <c r="I33" i="6" s="1"/>
  <c r="J33" i="6" s="1"/>
  <c r="AJ33" i="2"/>
  <c r="AK33" i="2"/>
  <c r="AL33" i="2"/>
  <c r="AM33" i="2" s="1"/>
  <c r="K33" i="6" s="1"/>
  <c r="L33" i="6" s="1"/>
  <c r="AN33" i="2"/>
  <c r="AO33" i="2"/>
  <c r="AP33" i="2" s="1"/>
  <c r="AQ33" i="2" s="1"/>
  <c r="M33" i="6" s="1"/>
  <c r="N33" i="6" s="1"/>
  <c r="AR33" i="2"/>
  <c r="AS33" i="2" s="1"/>
  <c r="O33" i="6" s="1"/>
  <c r="P33" i="6" s="1"/>
  <c r="AE32" i="2"/>
  <c r="AF32" i="2" s="1"/>
  <c r="G32" i="6" s="1"/>
  <c r="AG32" i="2"/>
  <c r="AH32" i="2"/>
  <c r="AI32" i="2" s="1"/>
  <c r="I32" i="6" s="1"/>
  <c r="AJ32" i="2"/>
  <c r="AK32" i="2"/>
  <c r="AL32" i="2" s="1"/>
  <c r="AM32" i="2" s="1"/>
  <c r="K32" i="6" s="1"/>
  <c r="AN32" i="2"/>
  <c r="AO32" i="2"/>
  <c r="AP32" i="2"/>
  <c r="AQ32" i="2" s="1"/>
  <c r="M32" i="6" s="1"/>
  <c r="AR32" i="2"/>
  <c r="AS32" i="2"/>
  <c r="O32" i="6" s="1"/>
  <c r="P32" i="6" s="1"/>
  <c r="AE31" i="2"/>
  <c r="AF31" i="2"/>
  <c r="G31" i="6" s="1"/>
  <c r="AG31" i="2"/>
  <c r="AH31" i="2" s="1"/>
  <c r="AI31" i="2" s="1"/>
  <c r="I31" i="6" s="1"/>
  <c r="J31" i="6" s="1"/>
  <c r="AJ31" i="2"/>
  <c r="AK31" i="2"/>
  <c r="AL31" i="2"/>
  <c r="AM31" i="2" s="1"/>
  <c r="K31" i="6" s="1"/>
  <c r="L31" i="6" s="1"/>
  <c r="AN31" i="2"/>
  <c r="AO31" i="2"/>
  <c r="AP31" i="2" s="1"/>
  <c r="AQ31" i="2" s="1"/>
  <c r="M31" i="6" s="1"/>
  <c r="N31" i="6" s="1"/>
  <c r="AR31" i="2"/>
  <c r="AS31" i="2" s="1"/>
  <c r="O31" i="6" s="1"/>
  <c r="P31" i="6" s="1"/>
  <c r="AE30" i="2"/>
  <c r="AF30" i="2" s="1"/>
  <c r="G30" i="6" s="1"/>
  <c r="AG30" i="2"/>
  <c r="AH30" i="2"/>
  <c r="AI30" i="2" s="1"/>
  <c r="I30" i="6" s="1"/>
  <c r="AJ30" i="2"/>
  <c r="AK30" i="2"/>
  <c r="AL30" i="2" s="1"/>
  <c r="AM30" i="2" s="1"/>
  <c r="K30" i="6" s="1"/>
  <c r="AN30" i="2"/>
  <c r="AO30" i="2"/>
  <c r="AP30" i="2"/>
  <c r="AQ30" i="2" s="1"/>
  <c r="M30" i="6" s="1"/>
  <c r="AR30" i="2"/>
  <c r="AS30" i="2"/>
  <c r="O30" i="6" s="1"/>
  <c r="P30" i="6" s="1"/>
  <c r="AE29" i="2"/>
  <c r="AF29" i="2"/>
  <c r="G29" i="6" s="1"/>
  <c r="AG29" i="2"/>
  <c r="AH29" i="2" s="1"/>
  <c r="AI29" i="2" s="1"/>
  <c r="I29" i="6" s="1"/>
  <c r="J29" i="6" s="1"/>
  <c r="AJ29" i="2"/>
  <c r="AK29" i="2"/>
  <c r="AL29" i="2"/>
  <c r="AM29" i="2" s="1"/>
  <c r="K29" i="6" s="1"/>
  <c r="L29" i="6" s="1"/>
  <c r="AN29" i="2"/>
  <c r="AO29" i="2"/>
  <c r="AP29" i="2" s="1"/>
  <c r="AQ29" i="2" s="1"/>
  <c r="M29" i="6" s="1"/>
  <c r="N29" i="6" s="1"/>
  <c r="AR29" i="2"/>
  <c r="AS29" i="2" s="1"/>
  <c r="O29" i="6" s="1"/>
  <c r="P29" i="6" s="1"/>
  <c r="AE28" i="2"/>
  <c r="AF28" i="2" s="1"/>
  <c r="G28" i="6" s="1"/>
  <c r="AG28" i="2"/>
  <c r="AH28" i="2"/>
  <c r="AI28" i="2" s="1"/>
  <c r="I28" i="6" s="1"/>
  <c r="AJ28" i="2"/>
  <c r="AK28" i="2"/>
  <c r="AL28" i="2" s="1"/>
  <c r="AM28" i="2" s="1"/>
  <c r="K28" i="6" s="1"/>
  <c r="AN28" i="2"/>
  <c r="AO28" i="2"/>
  <c r="AP28" i="2"/>
  <c r="AQ28" i="2" s="1"/>
  <c r="M28" i="6" s="1"/>
  <c r="AR28" i="2"/>
  <c r="AS28" i="2"/>
  <c r="O28" i="6" s="1"/>
  <c r="P28" i="6" s="1"/>
  <c r="AE27" i="2"/>
  <c r="AF27" i="2"/>
  <c r="G27" i="6" s="1"/>
  <c r="AG27" i="2"/>
  <c r="AH27" i="2" s="1"/>
  <c r="AI27" i="2" s="1"/>
  <c r="I27" i="6" s="1"/>
  <c r="J27" i="6" s="1"/>
  <c r="AJ27" i="2"/>
  <c r="AK27" i="2"/>
  <c r="AL27" i="2"/>
  <c r="AM27" i="2" s="1"/>
  <c r="K27" i="6" s="1"/>
  <c r="L27" i="6" s="1"/>
  <c r="AN27" i="2"/>
  <c r="AO27" i="2"/>
  <c r="AP27" i="2" s="1"/>
  <c r="AQ27" i="2" s="1"/>
  <c r="M27" i="6" s="1"/>
  <c r="N27" i="6" s="1"/>
  <c r="AR27" i="2"/>
  <c r="AS27" i="2" s="1"/>
  <c r="O27" i="6" s="1"/>
  <c r="P27" i="6" s="1"/>
  <c r="AE26" i="2"/>
  <c r="AF26" i="2" s="1"/>
  <c r="G26" i="6" s="1"/>
  <c r="AG26" i="2"/>
  <c r="AH26" i="2"/>
  <c r="AI26" i="2" s="1"/>
  <c r="I26" i="6" s="1"/>
  <c r="AJ26" i="2"/>
  <c r="AK26" i="2"/>
  <c r="AL26" i="2" s="1"/>
  <c r="AM26" i="2" s="1"/>
  <c r="K26" i="6" s="1"/>
  <c r="AN26" i="2"/>
  <c r="AO26" i="2"/>
  <c r="AP26" i="2"/>
  <c r="AQ26" i="2" s="1"/>
  <c r="M26" i="6" s="1"/>
  <c r="AR26" i="2"/>
  <c r="AS26" i="2"/>
  <c r="O26" i="6" s="1"/>
  <c r="P26" i="6" s="1"/>
  <c r="AE25" i="2"/>
  <c r="AF25" i="2"/>
  <c r="G25" i="6" s="1"/>
  <c r="AG25" i="2"/>
  <c r="AH25" i="2" s="1"/>
  <c r="AI25" i="2" s="1"/>
  <c r="I25" i="6" s="1"/>
  <c r="J25" i="6" s="1"/>
  <c r="AJ25" i="2"/>
  <c r="AK25" i="2"/>
  <c r="AL25" i="2"/>
  <c r="AM25" i="2" s="1"/>
  <c r="K25" i="6" s="1"/>
  <c r="L25" i="6" s="1"/>
  <c r="AN25" i="2"/>
  <c r="AO25" i="2"/>
  <c r="AP25" i="2" s="1"/>
  <c r="AQ25" i="2" s="1"/>
  <c r="M25" i="6" s="1"/>
  <c r="N25" i="6" s="1"/>
  <c r="AR25" i="2"/>
  <c r="AS25" i="2" s="1"/>
  <c r="O25" i="6" s="1"/>
  <c r="P25" i="6" s="1"/>
  <c r="AE24" i="2"/>
  <c r="AF24" i="2" s="1"/>
  <c r="G24" i="6" s="1"/>
  <c r="AG24" i="2"/>
  <c r="AH24" i="2"/>
  <c r="AI24" i="2" s="1"/>
  <c r="I24" i="6" s="1"/>
  <c r="AJ24" i="2"/>
  <c r="AK24" i="2"/>
  <c r="AL24" i="2" s="1"/>
  <c r="AM24" i="2" s="1"/>
  <c r="K24" i="6" s="1"/>
  <c r="AN24" i="2"/>
  <c r="AO24" i="2"/>
  <c r="AP24" i="2"/>
  <c r="AQ24" i="2" s="1"/>
  <c r="M24" i="6" s="1"/>
  <c r="AR24" i="2"/>
  <c r="AS24" i="2"/>
  <c r="O24" i="6" s="1"/>
  <c r="P24" i="6" s="1"/>
  <c r="AE23" i="2"/>
  <c r="AF23" i="2"/>
  <c r="G23" i="6" s="1"/>
  <c r="AG23" i="2"/>
  <c r="AH23" i="2" s="1"/>
  <c r="AI23" i="2" s="1"/>
  <c r="I23" i="6" s="1"/>
  <c r="J23" i="6" s="1"/>
  <c r="AJ23" i="2"/>
  <c r="AK23" i="2"/>
  <c r="AL23" i="2"/>
  <c r="AM23" i="2" s="1"/>
  <c r="K23" i="6" s="1"/>
  <c r="L23" i="6" s="1"/>
  <c r="AN23" i="2"/>
  <c r="AO23" i="2"/>
  <c r="AP23" i="2" s="1"/>
  <c r="AQ23" i="2" s="1"/>
  <c r="M23" i="6" s="1"/>
  <c r="N23" i="6" s="1"/>
  <c r="AR23" i="2"/>
  <c r="AS23" i="2" s="1"/>
  <c r="O23" i="6" s="1"/>
  <c r="P23" i="6" s="1"/>
  <c r="AE22" i="2"/>
  <c r="AF22" i="2" s="1"/>
  <c r="G22" i="6" s="1"/>
  <c r="AG22" i="2"/>
  <c r="AH22" i="2"/>
  <c r="AI22" i="2" s="1"/>
  <c r="I22" i="6" s="1"/>
  <c r="AJ22" i="2"/>
  <c r="AK22" i="2"/>
  <c r="AL22" i="2" s="1"/>
  <c r="AM22" i="2" s="1"/>
  <c r="K22" i="6" s="1"/>
  <c r="AN22" i="2"/>
  <c r="AO22" i="2"/>
  <c r="AP22" i="2"/>
  <c r="AQ22" i="2" s="1"/>
  <c r="M22" i="6" s="1"/>
  <c r="AR22" i="2"/>
  <c r="AS22" i="2"/>
  <c r="O22" i="6" s="1"/>
  <c r="P22" i="6" s="1"/>
  <c r="AE21" i="2"/>
  <c r="AF21" i="2"/>
  <c r="G21" i="6" s="1"/>
  <c r="AG21" i="2"/>
  <c r="AH21" i="2" s="1"/>
  <c r="AI21" i="2" s="1"/>
  <c r="I21" i="6" s="1"/>
  <c r="J21" i="6" s="1"/>
  <c r="AJ21" i="2"/>
  <c r="AK21" i="2"/>
  <c r="AL21" i="2"/>
  <c r="AM21" i="2" s="1"/>
  <c r="K21" i="6" s="1"/>
  <c r="L21" i="6" s="1"/>
  <c r="AN21" i="2"/>
  <c r="AO21" i="2"/>
  <c r="AP21" i="2" s="1"/>
  <c r="AQ21" i="2" s="1"/>
  <c r="M21" i="6" s="1"/>
  <c r="N21" i="6" s="1"/>
  <c r="AR21" i="2"/>
  <c r="AS21" i="2" s="1"/>
  <c r="O21" i="6" s="1"/>
  <c r="P21" i="6" s="1"/>
  <c r="AE20" i="2"/>
  <c r="AF20" i="2" s="1"/>
  <c r="G20" i="6" s="1"/>
  <c r="AG20" i="2"/>
  <c r="AH20" i="2"/>
  <c r="AI20" i="2" s="1"/>
  <c r="I20" i="6" s="1"/>
  <c r="AJ20" i="2"/>
  <c r="AK20" i="2"/>
  <c r="AL20" i="2" s="1"/>
  <c r="AM20" i="2" s="1"/>
  <c r="K20" i="6" s="1"/>
  <c r="AN20" i="2"/>
  <c r="AO20" i="2"/>
  <c r="AP20" i="2"/>
  <c r="AQ20" i="2" s="1"/>
  <c r="M20" i="6" s="1"/>
  <c r="AR20" i="2"/>
  <c r="AS20" i="2"/>
  <c r="O20" i="6" s="1"/>
  <c r="P20" i="6" s="1"/>
  <c r="AE18" i="2"/>
  <c r="AF18" i="2"/>
  <c r="G18" i="6" s="1"/>
  <c r="AG18" i="2"/>
  <c r="AH18" i="2" s="1"/>
  <c r="AI18" i="2" s="1"/>
  <c r="I18" i="6" s="1"/>
  <c r="J18" i="6" s="1"/>
  <c r="AJ18" i="2"/>
  <c r="AK18" i="2"/>
  <c r="AL18" i="2"/>
  <c r="AM18" i="2" s="1"/>
  <c r="K18" i="6" s="1"/>
  <c r="L18" i="6" s="1"/>
  <c r="AN18" i="2"/>
  <c r="AO18" i="2"/>
  <c r="AP18" i="2" s="1"/>
  <c r="AQ18" i="2" s="1"/>
  <c r="M18" i="6" s="1"/>
  <c r="N18" i="6" s="1"/>
  <c r="AR18" i="2"/>
  <c r="AS18" i="2" s="1"/>
  <c r="O18" i="6" s="1"/>
  <c r="P18" i="6" s="1"/>
  <c r="AE17" i="2"/>
  <c r="AF17" i="2" s="1"/>
  <c r="G17" i="6" s="1"/>
  <c r="AG17" i="2"/>
  <c r="AH17" i="2"/>
  <c r="AI17" i="2" s="1"/>
  <c r="I17" i="6" s="1"/>
  <c r="AJ17" i="2"/>
  <c r="AK17" i="2"/>
  <c r="AL17" i="2" s="1"/>
  <c r="AM17" i="2" s="1"/>
  <c r="K17" i="6" s="1"/>
  <c r="AN17" i="2"/>
  <c r="AO17" i="2"/>
  <c r="AP17" i="2"/>
  <c r="AQ17" i="2" s="1"/>
  <c r="M17" i="6" s="1"/>
  <c r="AR17" i="2"/>
  <c r="AS17" i="2"/>
  <c r="O17" i="6" s="1"/>
  <c r="P17" i="6" s="1"/>
  <c r="AE14" i="2"/>
  <c r="AF14" i="2"/>
  <c r="G14" i="6" s="1"/>
  <c r="AG14" i="2"/>
  <c r="AH14" i="2" s="1"/>
  <c r="AI14" i="2" s="1"/>
  <c r="I14" i="6" s="1"/>
  <c r="J14" i="6" s="1"/>
  <c r="AJ14" i="2"/>
  <c r="AK14" i="2"/>
  <c r="AL14" i="2"/>
  <c r="AM14" i="2" s="1"/>
  <c r="K14" i="6" s="1"/>
  <c r="L14" i="6" s="1"/>
  <c r="AN14" i="2"/>
  <c r="AO14" i="2"/>
  <c r="AP14" i="2" s="1"/>
  <c r="AQ14" i="2" s="1"/>
  <c r="M14" i="6" s="1"/>
  <c r="N14" i="6" s="1"/>
  <c r="AR14" i="2"/>
  <c r="AS14" i="2" s="1"/>
  <c r="O14" i="6" s="1"/>
  <c r="P14" i="6" s="1"/>
  <c r="AE13" i="2"/>
  <c r="AF13" i="2" s="1"/>
  <c r="G13" i="6" s="1"/>
  <c r="AG13" i="2"/>
  <c r="AH13" i="2"/>
  <c r="AI13" i="2" s="1"/>
  <c r="I13" i="6" s="1"/>
  <c r="AJ13" i="2"/>
  <c r="AK13" i="2"/>
  <c r="AL13" i="2" s="1"/>
  <c r="AM13" i="2" s="1"/>
  <c r="K13" i="6" s="1"/>
  <c r="AN13" i="2"/>
  <c r="AO13" i="2"/>
  <c r="AP13" i="2"/>
  <c r="AQ13" i="2" s="1"/>
  <c r="M13" i="6" s="1"/>
  <c r="AR13" i="2"/>
  <c r="AS13" i="2"/>
  <c r="O13" i="6" s="1"/>
  <c r="P13" i="6" s="1"/>
  <c r="AE11" i="2"/>
  <c r="AF11" i="2"/>
  <c r="G11" i="6" s="1"/>
  <c r="AG11" i="2"/>
  <c r="AH11" i="2" s="1"/>
  <c r="AI11" i="2" s="1"/>
  <c r="I11" i="6" s="1"/>
  <c r="J11" i="6" s="1"/>
  <c r="AJ11" i="2"/>
  <c r="AK11" i="2"/>
  <c r="AL11" i="2"/>
  <c r="AM11" i="2" s="1"/>
  <c r="K11" i="6" s="1"/>
  <c r="L11" i="6" s="1"/>
  <c r="AN11" i="2"/>
  <c r="AO11" i="2"/>
  <c r="AP11" i="2" s="1"/>
  <c r="AQ11" i="2" s="1"/>
  <c r="M11" i="6" s="1"/>
  <c r="N11" i="6" s="1"/>
  <c r="AR11" i="2"/>
  <c r="AS11" i="2" s="1"/>
  <c r="O11" i="6" s="1"/>
  <c r="P11" i="6" s="1"/>
  <c r="AE10" i="2"/>
  <c r="AF10" i="2" s="1"/>
  <c r="G10" i="6" s="1"/>
  <c r="AG10" i="2"/>
  <c r="AH10" i="2"/>
  <c r="AI10" i="2" s="1"/>
  <c r="I10" i="6" s="1"/>
  <c r="AJ10" i="2"/>
  <c r="AK10" i="2"/>
  <c r="AL10" i="2" s="1"/>
  <c r="AM10" i="2" s="1"/>
  <c r="K10" i="6" s="1"/>
  <c r="AN10" i="2"/>
  <c r="AO10" i="2"/>
  <c r="AP10" i="2"/>
  <c r="AQ10" i="2" s="1"/>
  <c r="M10" i="6" s="1"/>
  <c r="AR10" i="2"/>
  <c r="AS10" i="2"/>
  <c r="O10" i="6" s="1"/>
  <c r="AE9" i="2"/>
  <c r="AF9" i="2"/>
  <c r="G9" i="6" s="1"/>
  <c r="AG9" i="2"/>
  <c r="AH9" i="2" s="1"/>
  <c r="AI9" i="2" s="1"/>
  <c r="I9" i="6" s="1"/>
  <c r="J9" i="6" s="1"/>
  <c r="AJ9" i="2"/>
  <c r="AK9" i="2"/>
  <c r="AL9" i="2"/>
  <c r="AM9" i="2" s="1"/>
  <c r="K9" i="6" s="1"/>
  <c r="L9" i="6" s="1"/>
  <c r="AN9" i="2"/>
  <c r="AO9" i="2"/>
  <c r="AP9" i="2" s="1"/>
  <c r="AQ9" i="2" s="1"/>
  <c r="M9" i="6" s="1"/>
  <c r="N9" i="6" s="1"/>
  <c r="AR9" i="2"/>
  <c r="AS9" i="2" s="1"/>
  <c r="O9" i="6" s="1"/>
  <c r="P9" i="6" s="1"/>
  <c r="AE8" i="2"/>
  <c r="AF8" i="2" s="1"/>
  <c r="G8" i="6" s="1"/>
  <c r="AG8" i="2"/>
  <c r="AH8" i="2"/>
  <c r="AI8" i="2" s="1"/>
  <c r="I8" i="6" s="1"/>
  <c r="AJ8" i="2"/>
  <c r="AK8" i="2"/>
  <c r="AL8" i="2" s="1"/>
  <c r="AM8" i="2" s="1"/>
  <c r="K8" i="6" s="1"/>
  <c r="AN8" i="2"/>
  <c r="AO8" i="2"/>
  <c r="AP8" i="2"/>
  <c r="AQ8" i="2" s="1"/>
  <c r="M8" i="6" s="1"/>
  <c r="AR8" i="2"/>
  <c r="AS8" i="2"/>
  <c r="O8" i="6" s="1"/>
  <c r="AE6" i="2"/>
  <c r="AF6" i="2"/>
  <c r="G6" i="6" s="1"/>
  <c r="AG6" i="2"/>
  <c r="AH6" i="2" s="1"/>
  <c r="AI6" i="2" s="1"/>
  <c r="I6" i="6" s="1"/>
  <c r="J6" i="6" s="1"/>
  <c r="AJ6" i="2"/>
  <c r="AK6" i="2"/>
  <c r="AL6" i="2"/>
  <c r="AM6" i="2" s="1"/>
  <c r="K6" i="6" s="1"/>
  <c r="L6" i="6" s="1"/>
  <c r="AN6" i="2"/>
  <c r="AO6" i="2"/>
  <c r="AP6" i="2" s="1"/>
  <c r="AQ6" i="2" s="1"/>
  <c r="M6" i="6" s="1"/>
  <c r="N6" i="6" s="1"/>
  <c r="AR6" i="2"/>
  <c r="AS6" i="2" s="1"/>
  <c r="O6" i="6" s="1"/>
  <c r="P6" i="6" s="1"/>
  <c r="AE4" i="2"/>
  <c r="AF4" i="2" s="1"/>
  <c r="G4" i="6" s="1"/>
  <c r="AG4" i="2"/>
  <c r="AH4" i="2"/>
  <c r="AI4" i="2" s="1"/>
  <c r="I4" i="6" s="1"/>
  <c r="AJ4" i="2"/>
  <c r="AK4" i="2"/>
  <c r="AL4" i="2" s="1"/>
  <c r="AM4" i="2" s="1"/>
  <c r="K4" i="6" s="1"/>
  <c r="AN4" i="2"/>
  <c r="AO4" i="2"/>
  <c r="AP4" i="2"/>
  <c r="AQ4" i="2" s="1"/>
  <c r="M4" i="6" s="1"/>
  <c r="AR4" i="2"/>
  <c r="AS4" i="2"/>
  <c r="O4" i="6" s="1"/>
  <c r="P43" i="6"/>
  <c r="P10" i="6"/>
  <c r="P8" i="6"/>
  <c r="P4" i="6"/>
  <c r="N43" i="6"/>
  <c r="N40" i="6"/>
  <c r="N38" i="6"/>
  <c r="N36" i="6"/>
  <c r="N34" i="6"/>
  <c r="N32" i="6"/>
  <c r="N30" i="6"/>
  <c r="N28" i="6"/>
  <c r="N26" i="6"/>
  <c r="N24" i="6"/>
  <c r="N22" i="6"/>
  <c r="N20" i="6"/>
  <c r="N17" i="6"/>
  <c r="N13" i="6"/>
  <c r="N10" i="6"/>
  <c r="N8" i="6"/>
  <c r="N4" i="6"/>
  <c r="L44" i="6"/>
  <c r="L43" i="6"/>
  <c r="L42" i="6"/>
  <c r="L40" i="6"/>
  <c r="L38" i="6"/>
  <c r="L36" i="6"/>
  <c r="L34" i="6"/>
  <c r="L32" i="6"/>
  <c r="L30" i="6"/>
  <c r="L28" i="6"/>
  <c r="L26" i="6"/>
  <c r="L24" i="6"/>
  <c r="L22" i="6"/>
  <c r="L20" i="6"/>
  <c r="L17" i="6"/>
  <c r="L13" i="6"/>
  <c r="L10" i="6"/>
  <c r="L8" i="6"/>
  <c r="L4" i="6"/>
  <c r="J44" i="6"/>
  <c r="J43" i="6"/>
  <c r="J42" i="6"/>
  <c r="J40" i="6"/>
  <c r="J38" i="6"/>
  <c r="J36" i="6"/>
  <c r="J34" i="6"/>
  <c r="J32" i="6"/>
  <c r="J30" i="6"/>
  <c r="J28" i="6"/>
  <c r="J26" i="6"/>
  <c r="J24" i="6"/>
  <c r="J22" i="6"/>
  <c r="J20" i="6"/>
  <c r="J17" i="6"/>
  <c r="J13" i="6"/>
  <c r="J10" i="6"/>
  <c r="J8" i="6"/>
  <c r="J4" i="6"/>
  <c r="H44" i="6"/>
  <c r="H43" i="6"/>
  <c r="H42" i="6"/>
  <c r="H40" i="6"/>
  <c r="H38" i="6"/>
  <c r="H36" i="6"/>
  <c r="H34" i="6"/>
  <c r="H32" i="6"/>
  <c r="H30" i="6"/>
  <c r="H28" i="6"/>
  <c r="H26" i="6"/>
  <c r="H24" i="6"/>
  <c r="H22" i="6"/>
  <c r="H20" i="6"/>
  <c r="H17" i="6"/>
  <c r="H13" i="6"/>
  <c r="H10" i="6"/>
  <c r="H8" i="6"/>
  <c r="H4" i="6"/>
  <c r="C43" i="6"/>
  <c r="D43" i="6"/>
  <c r="E43" i="6"/>
  <c r="F43" i="6" s="1"/>
  <c r="C44" i="6"/>
  <c r="D44" i="6"/>
  <c r="E44" i="6"/>
  <c r="F44" i="6"/>
  <c r="A2" i="6"/>
  <c r="E42" i="6"/>
  <c r="F42" i="6" s="1"/>
  <c r="D42" i="6"/>
  <c r="C42" i="6"/>
  <c r="E41" i="6"/>
  <c r="F41" i="6" s="1"/>
  <c r="D41" i="6"/>
  <c r="C41" i="6"/>
  <c r="E40" i="6"/>
  <c r="F40" i="6" s="1"/>
  <c r="D40" i="6"/>
  <c r="C40" i="6"/>
  <c r="E39" i="6"/>
  <c r="F39" i="6" s="1"/>
  <c r="D39" i="6"/>
  <c r="C39" i="6"/>
  <c r="E38" i="6"/>
  <c r="F38" i="6" s="1"/>
  <c r="D38" i="6"/>
  <c r="C38" i="6"/>
  <c r="E37" i="6"/>
  <c r="F37" i="6" s="1"/>
  <c r="D37" i="6"/>
  <c r="C37" i="6"/>
  <c r="E36" i="6"/>
  <c r="F36" i="6" s="1"/>
  <c r="D36" i="6"/>
  <c r="C36" i="6"/>
  <c r="E35" i="6"/>
  <c r="F35" i="6" s="1"/>
  <c r="D35" i="6"/>
  <c r="C35" i="6"/>
  <c r="E34" i="6"/>
  <c r="F34" i="6" s="1"/>
  <c r="D34" i="6"/>
  <c r="C34" i="6"/>
  <c r="E33" i="6"/>
  <c r="F33" i="6" s="1"/>
  <c r="D33" i="6"/>
  <c r="C33" i="6"/>
  <c r="E32" i="6"/>
  <c r="F32" i="6" s="1"/>
  <c r="D32" i="6"/>
  <c r="C32" i="6"/>
  <c r="E31" i="6"/>
  <c r="F31" i="6" s="1"/>
  <c r="D31" i="6"/>
  <c r="C31" i="6"/>
  <c r="E30" i="6"/>
  <c r="F30" i="6" s="1"/>
  <c r="D30" i="6"/>
  <c r="C30" i="6"/>
  <c r="E29" i="6"/>
  <c r="F29" i="6" s="1"/>
  <c r="D29" i="6"/>
  <c r="C29" i="6"/>
  <c r="E28" i="6"/>
  <c r="F28" i="6" s="1"/>
  <c r="D28" i="6"/>
  <c r="C28" i="6"/>
  <c r="E27" i="6"/>
  <c r="F27" i="6" s="1"/>
  <c r="D27" i="6"/>
  <c r="C27" i="6"/>
  <c r="E26" i="6"/>
  <c r="F26" i="6" s="1"/>
  <c r="D26" i="6"/>
  <c r="C26" i="6"/>
  <c r="E25" i="6"/>
  <c r="F25" i="6" s="1"/>
  <c r="D25" i="6"/>
  <c r="C25" i="6"/>
  <c r="E24" i="6"/>
  <c r="F24" i="6" s="1"/>
  <c r="D24" i="6"/>
  <c r="C24" i="6"/>
  <c r="E23" i="6"/>
  <c r="F23" i="6" s="1"/>
  <c r="D23" i="6"/>
  <c r="C23" i="6"/>
  <c r="E22" i="6"/>
  <c r="F22" i="6" s="1"/>
  <c r="D22" i="6"/>
  <c r="C22" i="6"/>
  <c r="E21" i="6"/>
  <c r="F21" i="6" s="1"/>
  <c r="D21" i="6"/>
  <c r="C21" i="6"/>
  <c r="E20" i="6"/>
  <c r="F20" i="6" s="1"/>
  <c r="D20" i="6"/>
  <c r="C20" i="6"/>
  <c r="E19" i="6"/>
  <c r="F19" i="6" s="1"/>
  <c r="D19" i="6"/>
  <c r="C19" i="6"/>
  <c r="E18" i="6"/>
  <c r="F18" i="6" s="1"/>
  <c r="D18" i="6"/>
  <c r="C18" i="6"/>
  <c r="E17" i="6"/>
  <c r="F17" i="6" s="1"/>
  <c r="D17" i="6"/>
  <c r="C17" i="6"/>
  <c r="E16" i="6"/>
  <c r="F16" i="6" s="1"/>
  <c r="D16" i="6"/>
  <c r="C16" i="6"/>
  <c r="E15" i="6"/>
  <c r="F15" i="6" s="1"/>
  <c r="D15" i="6"/>
  <c r="C15" i="6"/>
  <c r="E14" i="6"/>
  <c r="F14" i="6" s="1"/>
  <c r="D14" i="6"/>
  <c r="C14" i="6"/>
  <c r="E13" i="6"/>
  <c r="F13" i="6" s="1"/>
  <c r="D13" i="6"/>
  <c r="C13" i="6"/>
  <c r="E12" i="6"/>
  <c r="F12" i="6" s="1"/>
  <c r="D12" i="6"/>
  <c r="C12" i="6"/>
  <c r="E11" i="6"/>
  <c r="F11" i="6" s="1"/>
  <c r="D11" i="6"/>
  <c r="C11" i="6"/>
  <c r="E10" i="6"/>
  <c r="F10" i="6" s="1"/>
  <c r="D10" i="6"/>
  <c r="C10" i="6"/>
  <c r="E9" i="6"/>
  <c r="F9" i="6" s="1"/>
  <c r="D9" i="6"/>
  <c r="C9" i="6"/>
  <c r="E8" i="6"/>
  <c r="F8" i="6" s="1"/>
  <c r="D8" i="6"/>
  <c r="C8" i="6"/>
  <c r="E7" i="6"/>
  <c r="F7" i="6" s="1"/>
  <c r="D7" i="6"/>
  <c r="C7" i="6"/>
  <c r="E6" i="6"/>
  <c r="F6" i="6" s="1"/>
  <c r="D6" i="6"/>
  <c r="C6" i="6"/>
  <c r="E5" i="6"/>
  <c r="F5" i="6" s="1"/>
  <c r="D5" i="6"/>
  <c r="C5" i="6"/>
  <c r="E4" i="6"/>
  <c r="F4" i="6" s="1"/>
  <c r="D4" i="6"/>
  <c r="C4" i="6"/>
  <c r="AE7" i="2"/>
  <c r="AF7" i="2" s="1"/>
  <c r="G7" i="6" s="1"/>
  <c r="AG7" i="2"/>
  <c r="AH7" i="2" s="1"/>
  <c r="AI7" i="2" s="1"/>
  <c r="I7" i="6" s="1"/>
  <c r="J7" i="6" s="1"/>
  <c r="AJ7" i="2"/>
  <c r="AK7" i="2"/>
  <c r="AL7" i="2" s="1"/>
  <c r="AM7" i="2" s="1"/>
  <c r="K7" i="6" s="1"/>
  <c r="L7" i="6" s="1"/>
  <c r="AN7" i="2"/>
  <c r="AO7" i="2"/>
  <c r="AP7" i="2" s="1"/>
  <c r="AQ7" i="2" s="1"/>
  <c r="M7" i="6" s="1"/>
  <c r="N7" i="6" s="1"/>
  <c r="AR7" i="2"/>
  <c r="AS7" i="2"/>
  <c r="O7" i="6" s="1"/>
  <c r="P7" i="6" s="1"/>
  <c r="AE19" i="2"/>
  <c r="AF19" i="2" s="1"/>
  <c r="G19" i="6" s="1"/>
  <c r="AG19" i="2"/>
  <c r="AH19" i="2" s="1"/>
  <c r="AI19" i="2" s="1"/>
  <c r="I19" i="6" s="1"/>
  <c r="J19" i="6" s="1"/>
  <c r="AJ19" i="2"/>
  <c r="AK19" i="2"/>
  <c r="AL19" i="2" s="1"/>
  <c r="AM19" i="2" s="1"/>
  <c r="K19" i="6" s="1"/>
  <c r="L19" i="6" s="1"/>
  <c r="AN19" i="2"/>
  <c r="AO19" i="2"/>
  <c r="AP19" i="2" s="1"/>
  <c r="AQ19" i="2" s="1"/>
  <c r="M19" i="6" s="1"/>
  <c r="N19" i="6" s="1"/>
  <c r="AR19" i="2"/>
  <c r="AS19" i="2"/>
  <c r="O19" i="6" s="1"/>
  <c r="P19" i="6" s="1"/>
  <c r="AE15" i="2"/>
  <c r="AF15" i="2" s="1"/>
  <c r="G15" i="6" s="1"/>
  <c r="AG15" i="2"/>
  <c r="AH15" i="2" s="1"/>
  <c r="AI15" i="2" s="1"/>
  <c r="I15" i="6" s="1"/>
  <c r="J15" i="6" s="1"/>
  <c r="AJ15" i="2"/>
  <c r="AK15" i="2"/>
  <c r="AL15" i="2" s="1"/>
  <c r="AM15" i="2" s="1"/>
  <c r="K15" i="6" s="1"/>
  <c r="L15" i="6" s="1"/>
  <c r="AN15" i="2"/>
  <c r="AO15" i="2"/>
  <c r="AP15" i="2" s="1"/>
  <c r="AQ15" i="2" s="1"/>
  <c r="M15" i="6" s="1"/>
  <c r="N15" i="6" s="1"/>
  <c r="AR15" i="2"/>
  <c r="AS15" i="2"/>
  <c r="O15" i="6" s="1"/>
  <c r="P15" i="6" s="1"/>
  <c r="AE41" i="2"/>
  <c r="AF41" i="2" s="1"/>
  <c r="G41" i="6" s="1"/>
  <c r="AG41" i="2"/>
  <c r="AH41" i="2" s="1"/>
  <c r="AI41" i="2" s="1"/>
  <c r="I41" i="6" s="1"/>
  <c r="J41" i="6" s="1"/>
  <c r="AJ41" i="2"/>
  <c r="AK41" i="2"/>
  <c r="AL41" i="2" s="1"/>
  <c r="AM41" i="2" s="1"/>
  <c r="K41" i="6" s="1"/>
  <c r="L41" i="6" s="1"/>
  <c r="AN41" i="2"/>
  <c r="AO41" i="2"/>
  <c r="AP41" i="2" s="1"/>
  <c r="AQ41" i="2" s="1"/>
  <c r="M41" i="6" s="1"/>
  <c r="N41" i="6" s="1"/>
  <c r="AR41" i="2"/>
  <c r="AS41" i="2"/>
  <c r="O41" i="6" s="1"/>
  <c r="P41" i="6" s="1"/>
  <c r="AE5" i="2"/>
  <c r="AF5" i="2" s="1"/>
  <c r="G5" i="6" s="1"/>
  <c r="AG5" i="2"/>
  <c r="AH5" i="2" s="1"/>
  <c r="AI5" i="2" s="1"/>
  <c r="I5" i="6" s="1"/>
  <c r="J5" i="6" s="1"/>
  <c r="AJ5" i="2"/>
  <c r="AK5" i="2"/>
  <c r="AL5" i="2" s="1"/>
  <c r="AM5" i="2" s="1"/>
  <c r="K5" i="6" s="1"/>
  <c r="L5" i="6" s="1"/>
  <c r="AN5" i="2"/>
  <c r="AO5" i="2"/>
  <c r="AP5" i="2" s="1"/>
  <c r="AQ5" i="2" s="1"/>
  <c r="M5" i="6" s="1"/>
  <c r="N5" i="6" s="1"/>
  <c r="AR5" i="2"/>
  <c r="AS5" i="2"/>
  <c r="O5" i="6" s="1"/>
  <c r="P5" i="6" s="1"/>
  <c r="AE12" i="2"/>
  <c r="AF12" i="2" s="1"/>
  <c r="G12" i="6" s="1"/>
  <c r="AG12" i="2"/>
  <c r="AH12" i="2"/>
  <c r="AI12" i="2" s="1"/>
  <c r="I12" i="6" s="1"/>
  <c r="J12" i="6" s="1"/>
  <c r="AJ12" i="2"/>
  <c r="AK12" i="2"/>
  <c r="AL12" i="2" s="1"/>
  <c r="AM12" i="2" s="1"/>
  <c r="K12" i="6" s="1"/>
  <c r="L12" i="6" s="1"/>
  <c r="AN12" i="2"/>
  <c r="AO12" i="2"/>
  <c r="AP12" i="2"/>
  <c r="AQ12" i="2" s="1"/>
  <c r="M12" i="6" s="1"/>
  <c r="N12" i="6" s="1"/>
  <c r="AR12" i="2"/>
  <c r="AS12" i="2"/>
  <c r="O12" i="6" s="1"/>
  <c r="P12" i="6" s="1"/>
  <c r="AE16" i="2"/>
  <c r="AF16" i="2" s="1"/>
  <c r="G16" i="6" s="1"/>
  <c r="AG16" i="2"/>
  <c r="AH16" i="2" s="1"/>
  <c r="AI16" i="2" s="1"/>
  <c r="I16" i="6" s="1"/>
  <c r="J16" i="6" s="1"/>
  <c r="AJ16" i="2"/>
  <c r="AK16" i="2"/>
  <c r="AL16" i="2" s="1"/>
  <c r="AM16" i="2" s="1"/>
  <c r="K16" i="6" s="1"/>
  <c r="L16" i="6" s="1"/>
  <c r="AN16" i="2"/>
  <c r="AO16" i="2"/>
  <c r="AP16" i="2" s="1"/>
  <c r="AQ16" i="2" s="1"/>
  <c r="M16" i="6" s="1"/>
  <c r="N16" i="6" s="1"/>
  <c r="AR16" i="2"/>
  <c r="AS16" i="2"/>
  <c r="O16" i="6" s="1"/>
  <c r="P16" i="6" s="1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AE44" i="3"/>
  <c r="AF44" i="3"/>
  <c r="G44" i="5" s="1"/>
  <c r="AG44" i="3"/>
  <c r="AH44" i="3" s="1"/>
  <c r="AI44" i="3" s="1"/>
  <c r="I44" i="5" s="1"/>
  <c r="J44" i="5" s="1"/>
  <c r="AJ44" i="3"/>
  <c r="AK44" i="3"/>
  <c r="AL44" i="3"/>
  <c r="AM44" i="3" s="1"/>
  <c r="K44" i="5" s="1"/>
  <c r="L44" i="5" s="1"/>
  <c r="AN44" i="3"/>
  <c r="AO44" i="3"/>
  <c r="AP44" i="3" s="1"/>
  <c r="AQ44" i="3" s="1"/>
  <c r="M44" i="5" s="1"/>
  <c r="N44" i="5" s="1"/>
  <c r="AR44" i="3"/>
  <c r="AS44" i="3" s="1"/>
  <c r="O44" i="5" s="1"/>
  <c r="P44" i="5" s="1"/>
  <c r="AE43" i="3"/>
  <c r="AF43" i="3" s="1"/>
  <c r="G43" i="5" s="1"/>
  <c r="AG43" i="3"/>
  <c r="AH43" i="3"/>
  <c r="AI43" i="3" s="1"/>
  <c r="I43" i="5" s="1"/>
  <c r="J43" i="5" s="1"/>
  <c r="AJ43" i="3"/>
  <c r="AK43" i="3"/>
  <c r="AL43" i="3" s="1"/>
  <c r="AM43" i="3" s="1"/>
  <c r="K43" i="5" s="1"/>
  <c r="L43" i="5" s="1"/>
  <c r="AN43" i="3"/>
  <c r="AO43" i="3"/>
  <c r="AP43" i="3"/>
  <c r="AQ43" i="3" s="1"/>
  <c r="M43" i="5" s="1"/>
  <c r="N43" i="5" s="1"/>
  <c r="AR43" i="3"/>
  <c r="AS43" i="3"/>
  <c r="O43" i="5" s="1"/>
  <c r="P43" i="5" s="1"/>
  <c r="AE42" i="3"/>
  <c r="AF42" i="3"/>
  <c r="G42" i="5" s="1"/>
  <c r="AG42" i="3"/>
  <c r="AH42" i="3" s="1"/>
  <c r="AI42" i="3" s="1"/>
  <c r="I42" i="5" s="1"/>
  <c r="J42" i="5" s="1"/>
  <c r="AJ42" i="3"/>
  <c r="AK42" i="3"/>
  <c r="AL42" i="3"/>
  <c r="AM42" i="3" s="1"/>
  <c r="K42" i="5" s="1"/>
  <c r="L42" i="5" s="1"/>
  <c r="AN42" i="3"/>
  <c r="AO42" i="3"/>
  <c r="AP42" i="3" s="1"/>
  <c r="AQ42" i="3" s="1"/>
  <c r="M42" i="5" s="1"/>
  <c r="N42" i="5" s="1"/>
  <c r="AR42" i="3"/>
  <c r="AS42" i="3" s="1"/>
  <c r="O42" i="5" s="1"/>
  <c r="P42" i="5" s="1"/>
  <c r="AE40" i="3"/>
  <c r="AF40" i="3" s="1"/>
  <c r="G40" i="5" s="1"/>
  <c r="AG40" i="3"/>
  <c r="AH40" i="3"/>
  <c r="AI40" i="3" s="1"/>
  <c r="I40" i="5" s="1"/>
  <c r="J40" i="5" s="1"/>
  <c r="AJ40" i="3"/>
  <c r="AK40" i="3"/>
  <c r="AL40" i="3" s="1"/>
  <c r="AM40" i="3" s="1"/>
  <c r="K40" i="5" s="1"/>
  <c r="L40" i="5" s="1"/>
  <c r="AN40" i="3"/>
  <c r="AO40" i="3"/>
  <c r="AP40" i="3"/>
  <c r="AQ40" i="3" s="1"/>
  <c r="M40" i="5" s="1"/>
  <c r="N40" i="5" s="1"/>
  <c r="AR40" i="3"/>
  <c r="AS40" i="3"/>
  <c r="O40" i="5" s="1"/>
  <c r="P40" i="5" s="1"/>
  <c r="AE39" i="3"/>
  <c r="AF39" i="3"/>
  <c r="G39" i="5" s="1"/>
  <c r="AG39" i="3"/>
  <c r="AH39" i="3" s="1"/>
  <c r="AI39" i="3" s="1"/>
  <c r="I39" i="5" s="1"/>
  <c r="J39" i="5" s="1"/>
  <c r="AJ39" i="3"/>
  <c r="AK39" i="3"/>
  <c r="AL39" i="3"/>
  <c r="AM39" i="3" s="1"/>
  <c r="K39" i="5" s="1"/>
  <c r="L39" i="5" s="1"/>
  <c r="AN39" i="3"/>
  <c r="AO39" i="3"/>
  <c r="AP39" i="3" s="1"/>
  <c r="AQ39" i="3" s="1"/>
  <c r="M39" i="5" s="1"/>
  <c r="N39" i="5" s="1"/>
  <c r="AR39" i="3"/>
  <c r="AS39" i="3" s="1"/>
  <c r="O39" i="5" s="1"/>
  <c r="P39" i="5" s="1"/>
  <c r="AE38" i="3"/>
  <c r="AF38" i="3" s="1"/>
  <c r="G38" i="5" s="1"/>
  <c r="AG38" i="3"/>
  <c r="AH38" i="3"/>
  <c r="AI38" i="3" s="1"/>
  <c r="I38" i="5" s="1"/>
  <c r="J38" i="5" s="1"/>
  <c r="AJ38" i="3"/>
  <c r="AK38" i="3"/>
  <c r="AL38" i="3" s="1"/>
  <c r="AM38" i="3" s="1"/>
  <c r="K38" i="5" s="1"/>
  <c r="L38" i="5" s="1"/>
  <c r="AN38" i="3"/>
  <c r="AO38" i="3"/>
  <c r="AP38" i="3"/>
  <c r="AQ38" i="3" s="1"/>
  <c r="M38" i="5" s="1"/>
  <c r="N38" i="5" s="1"/>
  <c r="AR38" i="3"/>
  <c r="AS38" i="3"/>
  <c r="O38" i="5" s="1"/>
  <c r="P38" i="5" s="1"/>
  <c r="AE37" i="3"/>
  <c r="AF37" i="3"/>
  <c r="G37" i="5" s="1"/>
  <c r="AG37" i="3"/>
  <c r="AH37" i="3" s="1"/>
  <c r="AI37" i="3" s="1"/>
  <c r="I37" i="5" s="1"/>
  <c r="J37" i="5" s="1"/>
  <c r="AJ37" i="3"/>
  <c r="AK37" i="3"/>
  <c r="AL37" i="3"/>
  <c r="AM37" i="3" s="1"/>
  <c r="K37" i="5" s="1"/>
  <c r="L37" i="5" s="1"/>
  <c r="AN37" i="3"/>
  <c r="AO37" i="3"/>
  <c r="AP37" i="3" s="1"/>
  <c r="AQ37" i="3" s="1"/>
  <c r="M37" i="5" s="1"/>
  <c r="N37" i="5" s="1"/>
  <c r="AR37" i="3"/>
  <c r="AS37" i="3" s="1"/>
  <c r="O37" i="5" s="1"/>
  <c r="P37" i="5" s="1"/>
  <c r="AE36" i="3"/>
  <c r="AF36" i="3" s="1"/>
  <c r="G36" i="5" s="1"/>
  <c r="AG36" i="3"/>
  <c r="AH36" i="3"/>
  <c r="AI36" i="3" s="1"/>
  <c r="I36" i="5" s="1"/>
  <c r="J36" i="5" s="1"/>
  <c r="AJ36" i="3"/>
  <c r="AK36" i="3"/>
  <c r="AL36" i="3" s="1"/>
  <c r="AM36" i="3" s="1"/>
  <c r="K36" i="5" s="1"/>
  <c r="L36" i="5" s="1"/>
  <c r="AN36" i="3"/>
  <c r="AO36" i="3"/>
  <c r="AP36" i="3"/>
  <c r="AQ36" i="3" s="1"/>
  <c r="M36" i="5" s="1"/>
  <c r="N36" i="5" s="1"/>
  <c r="AR36" i="3"/>
  <c r="AS36" i="3"/>
  <c r="O36" i="5" s="1"/>
  <c r="P36" i="5" s="1"/>
  <c r="AE35" i="3"/>
  <c r="AF35" i="3"/>
  <c r="G35" i="5" s="1"/>
  <c r="AG35" i="3"/>
  <c r="AH35" i="3" s="1"/>
  <c r="AI35" i="3" s="1"/>
  <c r="I35" i="5" s="1"/>
  <c r="J35" i="5" s="1"/>
  <c r="AJ35" i="3"/>
  <c r="AK35" i="3"/>
  <c r="AL35" i="3"/>
  <c r="AM35" i="3" s="1"/>
  <c r="K35" i="5" s="1"/>
  <c r="L35" i="5" s="1"/>
  <c r="AN35" i="3"/>
  <c r="AO35" i="3"/>
  <c r="AP35" i="3" s="1"/>
  <c r="AQ35" i="3" s="1"/>
  <c r="M35" i="5" s="1"/>
  <c r="N35" i="5" s="1"/>
  <c r="AR35" i="3"/>
  <c r="AS35" i="3" s="1"/>
  <c r="O35" i="5" s="1"/>
  <c r="P35" i="5" s="1"/>
  <c r="AE34" i="3"/>
  <c r="AF34" i="3" s="1"/>
  <c r="G34" i="5" s="1"/>
  <c r="AG34" i="3"/>
  <c r="AH34" i="3"/>
  <c r="AI34" i="3" s="1"/>
  <c r="I34" i="5" s="1"/>
  <c r="J34" i="5" s="1"/>
  <c r="AJ34" i="3"/>
  <c r="AK34" i="3"/>
  <c r="AL34" i="3" s="1"/>
  <c r="AM34" i="3" s="1"/>
  <c r="K34" i="5" s="1"/>
  <c r="L34" i="5" s="1"/>
  <c r="AN34" i="3"/>
  <c r="AO34" i="3"/>
  <c r="AP34" i="3"/>
  <c r="AQ34" i="3" s="1"/>
  <c r="M34" i="5" s="1"/>
  <c r="N34" i="5" s="1"/>
  <c r="AR34" i="3"/>
  <c r="AS34" i="3"/>
  <c r="O34" i="5" s="1"/>
  <c r="P34" i="5" s="1"/>
  <c r="AE31" i="3"/>
  <c r="AF31" i="3"/>
  <c r="G31" i="5" s="1"/>
  <c r="AG31" i="3"/>
  <c r="AH31" i="3" s="1"/>
  <c r="AI31" i="3" s="1"/>
  <c r="I31" i="5" s="1"/>
  <c r="J31" i="5" s="1"/>
  <c r="AJ31" i="3"/>
  <c r="AK31" i="3"/>
  <c r="AL31" i="3"/>
  <c r="AM31" i="3" s="1"/>
  <c r="K31" i="5" s="1"/>
  <c r="L31" i="5" s="1"/>
  <c r="AN31" i="3"/>
  <c r="AO31" i="3"/>
  <c r="AP31" i="3" s="1"/>
  <c r="AQ31" i="3" s="1"/>
  <c r="M31" i="5" s="1"/>
  <c r="N31" i="5" s="1"/>
  <c r="AR31" i="3"/>
  <c r="AS31" i="3" s="1"/>
  <c r="O31" i="5" s="1"/>
  <c r="P31" i="5" s="1"/>
  <c r="AE30" i="3"/>
  <c r="AF30" i="3" s="1"/>
  <c r="G30" i="5" s="1"/>
  <c r="AG30" i="3"/>
  <c r="AH30" i="3"/>
  <c r="AI30" i="3" s="1"/>
  <c r="I30" i="5" s="1"/>
  <c r="J30" i="5" s="1"/>
  <c r="AJ30" i="3"/>
  <c r="AK30" i="3"/>
  <c r="AL30" i="3" s="1"/>
  <c r="AM30" i="3" s="1"/>
  <c r="K30" i="5" s="1"/>
  <c r="L30" i="5" s="1"/>
  <c r="AN30" i="3"/>
  <c r="AO30" i="3"/>
  <c r="AP30" i="3"/>
  <c r="AQ30" i="3" s="1"/>
  <c r="M30" i="5" s="1"/>
  <c r="N30" i="5" s="1"/>
  <c r="AR30" i="3"/>
  <c r="AS30" i="3"/>
  <c r="O30" i="5" s="1"/>
  <c r="P30" i="5" s="1"/>
  <c r="AE29" i="3"/>
  <c r="AF29" i="3"/>
  <c r="G29" i="5" s="1"/>
  <c r="AG29" i="3"/>
  <c r="AH29" i="3" s="1"/>
  <c r="AI29" i="3" s="1"/>
  <c r="I29" i="5" s="1"/>
  <c r="J29" i="5" s="1"/>
  <c r="AJ29" i="3"/>
  <c r="AK29" i="3"/>
  <c r="AL29" i="3"/>
  <c r="AM29" i="3" s="1"/>
  <c r="K29" i="5" s="1"/>
  <c r="L29" i="5" s="1"/>
  <c r="AN29" i="3"/>
  <c r="AO29" i="3"/>
  <c r="AP29" i="3" s="1"/>
  <c r="AQ29" i="3" s="1"/>
  <c r="M29" i="5" s="1"/>
  <c r="N29" i="5" s="1"/>
  <c r="AR29" i="3"/>
  <c r="AS29" i="3" s="1"/>
  <c r="O29" i="5" s="1"/>
  <c r="P29" i="5" s="1"/>
  <c r="AE28" i="3"/>
  <c r="AF28" i="3" s="1"/>
  <c r="G28" i="5" s="1"/>
  <c r="AG28" i="3"/>
  <c r="AH28" i="3"/>
  <c r="AI28" i="3" s="1"/>
  <c r="I28" i="5" s="1"/>
  <c r="J28" i="5" s="1"/>
  <c r="AJ28" i="3"/>
  <c r="AK28" i="3"/>
  <c r="AL28" i="3" s="1"/>
  <c r="AM28" i="3" s="1"/>
  <c r="K28" i="5" s="1"/>
  <c r="L28" i="5" s="1"/>
  <c r="AN28" i="3"/>
  <c r="AO28" i="3"/>
  <c r="AP28" i="3"/>
  <c r="AQ28" i="3" s="1"/>
  <c r="M28" i="5" s="1"/>
  <c r="N28" i="5" s="1"/>
  <c r="AR28" i="3"/>
  <c r="AS28" i="3"/>
  <c r="O28" i="5" s="1"/>
  <c r="P28" i="5" s="1"/>
  <c r="AE27" i="3"/>
  <c r="AF27" i="3"/>
  <c r="G27" i="5" s="1"/>
  <c r="AG27" i="3"/>
  <c r="AH27" i="3" s="1"/>
  <c r="AI27" i="3" s="1"/>
  <c r="I27" i="5" s="1"/>
  <c r="J27" i="5" s="1"/>
  <c r="AJ27" i="3"/>
  <c r="AK27" i="3"/>
  <c r="AL27" i="3"/>
  <c r="AM27" i="3" s="1"/>
  <c r="K27" i="5" s="1"/>
  <c r="L27" i="5" s="1"/>
  <c r="AN27" i="3"/>
  <c r="AO27" i="3"/>
  <c r="AP27" i="3" s="1"/>
  <c r="AQ27" i="3" s="1"/>
  <c r="M27" i="5" s="1"/>
  <c r="N27" i="5" s="1"/>
  <c r="AR27" i="3"/>
  <c r="AS27" i="3" s="1"/>
  <c r="O27" i="5" s="1"/>
  <c r="P27" i="5" s="1"/>
  <c r="AE26" i="3"/>
  <c r="AF26" i="3" s="1"/>
  <c r="G26" i="5" s="1"/>
  <c r="AG26" i="3"/>
  <c r="AH26" i="3"/>
  <c r="AI26" i="3" s="1"/>
  <c r="I26" i="5" s="1"/>
  <c r="J26" i="5" s="1"/>
  <c r="AJ26" i="3"/>
  <c r="AK26" i="3"/>
  <c r="AL26" i="3" s="1"/>
  <c r="AM26" i="3" s="1"/>
  <c r="K26" i="5" s="1"/>
  <c r="L26" i="5" s="1"/>
  <c r="AN26" i="3"/>
  <c r="AO26" i="3"/>
  <c r="AP26" i="3"/>
  <c r="AQ26" i="3" s="1"/>
  <c r="M26" i="5" s="1"/>
  <c r="N26" i="5" s="1"/>
  <c r="AR26" i="3"/>
  <c r="AS26" i="3"/>
  <c r="O26" i="5" s="1"/>
  <c r="P26" i="5" s="1"/>
  <c r="AE24" i="3"/>
  <c r="AF24" i="3"/>
  <c r="G24" i="5" s="1"/>
  <c r="AG24" i="3"/>
  <c r="AH24" i="3" s="1"/>
  <c r="AI24" i="3" s="1"/>
  <c r="I24" i="5" s="1"/>
  <c r="J24" i="5" s="1"/>
  <c r="AJ24" i="3"/>
  <c r="AK24" i="3"/>
  <c r="AL24" i="3"/>
  <c r="AM24" i="3" s="1"/>
  <c r="K24" i="5" s="1"/>
  <c r="L24" i="5" s="1"/>
  <c r="AN24" i="3"/>
  <c r="AO24" i="3"/>
  <c r="AP24" i="3" s="1"/>
  <c r="AQ24" i="3" s="1"/>
  <c r="M24" i="5" s="1"/>
  <c r="N24" i="5" s="1"/>
  <c r="AR24" i="3"/>
  <c r="AS24" i="3" s="1"/>
  <c r="O24" i="5" s="1"/>
  <c r="P24" i="5" s="1"/>
  <c r="AE23" i="3"/>
  <c r="AF23" i="3" s="1"/>
  <c r="G23" i="5" s="1"/>
  <c r="AG23" i="3"/>
  <c r="AH23" i="3"/>
  <c r="AI23" i="3" s="1"/>
  <c r="I23" i="5" s="1"/>
  <c r="J23" i="5" s="1"/>
  <c r="AJ23" i="3"/>
  <c r="AK23" i="3"/>
  <c r="AL23" i="3" s="1"/>
  <c r="AM23" i="3" s="1"/>
  <c r="K23" i="5" s="1"/>
  <c r="L23" i="5" s="1"/>
  <c r="AN23" i="3"/>
  <c r="AO23" i="3"/>
  <c r="AP23" i="3"/>
  <c r="AQ23" i="3" s="1"/>
  <c r="M23" i="5" s="1"/>
  <c r="N23" i="5" s="1"/>
  <c r="AR23" i="3"/>
  <c r="AS23" i="3"/>
  <c r="O23" i="5" s="1"/>
  <c r="P23" i="5" s="1"/>
  <c r="AE22" i="3"/>
  <c r="AF22" i="3"/>
  <c r="G22" i="5" s="1"/>
  <c r="AG22" i="3"/>
  <c r="AH22" i="3" s="1"/>
  <c r="AI22" i="3" s="1"/>
  <c r="I22" i="5" s="1"/>
  <c r="J22" i="5" s="1"/>
  <c r="AJ22" i="3"/>
  <c r="AK22" i="3"/>
  <c r="AL22" i="3"/>
  <c r="AM22" i="3" s="1"/>
  <c r="K22" i="5" s="1"/>
  <c r="L22" i="5" s="1"/>
  <c r="AN22" i="3"/>
  <c r="AO22" i="3"/>
  <c r="AP22" i="3" s="1"/>
  <c r="AQ22" i="3" s="1"/>
  <c r="M22" i="5" s="1"/>
  <c r="N22" i="5" s="1"/>
  <c r="AR22" i="3"/>
  <c r="AS22" i="3" s="1"/>
  <c r="O22" i="5" s="1"/>
  <c r="P22" i="5" s="1"/>
  <c r="AE21" i="3"/>
  <c r="AF21" i="3" s="1"/>
  <c r="G21" i="5" s="1"/>
  <c r="AG21" i="3"/>
  <c r="AH21" i="3"/>
  <c r="AI21" i="3" s="1"/>
  <c r="I21" i="5" s="1"/>
  <c r="J21" i="5" s="1"/>
  <c r="AJ21" i="3"/>
  <c r="AK21" i="3"/>
  <c r="AL21" i="3" s="1"/>
  <c r="AM21" i="3" s="1"/>
  <c r="K21" i="5" s="1"/>
  <c r="L21" i="5" s="1"/>
  <c r="AN21" i="3"/>
  <c r="AO21" i="3"/>
  <c r="AP21" i="3"/>
  <c r="AQ21" i="3" s="1"/>
  <c r="M21" i="5" s="1"/>
  <c r="N21" i="5" s="1"/>
  <c r="AR21" i="3"/>
  <c r="AS21" i="3"/>
  <c r="O21" i="5" s="1"/>
  <c r="P21" i="5" s="1"/>
  <c r="AE20" i="3"/>
  <c r="AF20" i="3"/>
  <c r="G20" i="5" s="1"/>
  <c r="AG20" i="3"/>
  <c r="AH20" i="3" s="1"/>
  <c r="AI20" i="3" s="1"/>
  <c r="I20" i="5" s="1"/>
  <c r="J20" i="5" s="1"/>
  <c r="AJ20" i="3"/>
  <c r="AK20" i="3"/>
  <c r="AL20" i="3"/>
  <c r="AM20" i="3" s="1"/>
  <c r="K20" i="5" s="1"/>
  <c r="L20" i="5" s="1"/>
  <c r="AN20" i="3"/>
  <c r="AO20" i="3"/>
  <c r="AP20" i="3" s="1"/>
  <c r="AQ20" i="3" s="1"/>
  <c r="M20" i="5" s="1"/>
  <c r="N20" i="5" s="1"/>
  <c r="AR20" i="3"/>
  <c r="AS20" i="3" s="1"/>
  <c r="O20" i="5" s="1"/>
  <c r="P20" i="5" s="1"/>
  <c r="AE18" i="3"/>
  <c r="AF18" i="3" s="1"/>
  <c r="G18" i="5" s="1"/>
  <c r="AG18" i="3"/>
  <c r="AH18" i="3"/>
  <c r="AI18" i="3" s="1"/>
  <c r="I18" i="5" s="1"/>
  <c r="J18" i="5" s="1"/>
  <c r="AJ18" i="3"/>
  <c r="AK18" i="3"/>
  <c r="AL18" i="3" s="1"/>
  <c r="AM18" i="3" s="1"/>
  <c r="K18" i="5" s="1"/>
  <c r="L18" i="5" s="1"/>
  <c r="AN18" i="3"/>
  <c r="AO18" i="3"/>
  <c r="AP18" i="3"/>
  <c r="AQ18" i="3" s="1"/>
  <c r="M18" i="5" s="1"/>
  <c r="N18" i="5" s="1"/>
  <c r="AR18" i="3"/>
  <c r="AS18" i="3"/>
  <c r="O18" i="5" s="1"/>
  <c r="P18" i="5" s="1"/>
  <c r="AE17" i="3"/>
  <c r="AF17" i="3"/>
  <c r="G17" i="5" s="1"/>
  <c r="AG17" i="3"/>
  <c r="AH17" i="3" s="1"/>
  <c r="AI17" i="3" s="1"/>
  <c r="I17" i="5" s="1"/>
  <c r="J17" i="5" s="1"/>
  <c r="AJ17" i="3"/>
  <c r="AK17" i="3"/>
  <c r="AL17" i="3"/>
  <c r="AM17" i="3" s="1"/>
  <c r="K17" i="5" s="1"/>
  <c r="L17" i="5" s="1"/>
  <c r="AN17" i="3"/>
  <c r="AO17" i="3"/>
  <c r="AP17" i="3" s="1"/>
  <c r="AQ17" i="3" s="1"/>
  <c r="M17" i="5" s="1"/>
  <c r="N17" i="5" s="1"/>
  <c r="AR17" i="3"/>
  <c r="AS17" i="3" s="1"/>
  <c r="O17" i="5" s="1"/>
  <c r="P17" i="5" s="1"/>
  <c r="AE14" i="3"/>
  <c r="AF14" i="3" s="1"/>
  <c r="G14" i="5" s="1"/>
  <c r="AG14" i="3"/>
  <c r="AH14" i="3"/>
  <c r="AI14" i="3" s="1"/>
  <c r="I14" i="5" s="1"/>
  <c r="J14" i="5" s="1"/>
  <c r="AJ14" i="3"/>
  <c r="AK14" i="3"/>
  <c r="AL14" i="3" s="1"/>
  <c r="AM14" i="3" s="1"/>
  <c r="K14" i="5" s="1"/>
  <c r="L14" i="5" s="1"/>
  <c r="AN14" i="3"/>
  <c r="AO14" i="3"/>
  <c r="AP14" i="3"/>
  <c r="AQ14" i="3" s="1"/>
  <c r="M14" i="5" s="1"/>
  <c r="N14" i="5" s="1"/>
  <c r="AR14" i="3"/>
  <c r="AS14" i="3"/>
  <c r="O14" i="5" s="1"/>
  <c r="P14" i="5" s="1"/>
  <c r="AE11" i="3"/>
  <c r="AF11" i="3"/>
  <c r="G11" i="5" s="1"/>
  <c r="AG11" i="3"/>
  <c r="AH11" i="3" s="1"/>
  <c r="AI11" i="3" s="1"/>
  <c r="I11" i="5" s="1"/>
  <c r="J11" i="5" s="1"/>
  <c r="AJ11" i="3"/>
  <c r="AK11" i="3"/>
  <c r="AL11" i="3"/>
  <c r="AM11" i="3" s="1"/>
  <c r="K11" i="5" s="1"/>
  <c r="L11" i="5" s="1"/>
  <c r="AN11" i="3"/>
  <c r="AO11" i="3"/>
  <c r="AP11" i="3" s="1"/>
  <c r="AQ11" i="3" s="1"/>
  <c r="M11" i="5" s="1"/>
  <c r="N11" i="5" s="1"/>
  <c r="AR11" i="3"/>
  <c r="AS11" i="3" s="1"/>
  <c r="O11" i="5" s="1"/>
  <c r="P11" i="5" s="1"/>
  <c r="AE10" i="3"/>
  <c r="AF10" i="3" s="1"/>
  <c r="G10" i="5" s="1"/>
  <c r="AG10" i="3"/>
  <c r="AH10" i="3"/>
  <c r="AI10" i="3" s="1"/>
  <c r="I10" i="5" s="1"/>
  <c r="J10" i="5" s="1"/>
  <c r="AJ10" i="3"/>
  <c r="AK10" i="3"/>
  <c r="AL10" i="3" s="1"/>
  <c r="AM10" i="3" s="1"/>
  <c r="K10" i="5" s="1"/>
  <c r="L10" i="5" s="1"/>
  <c r="AN10" i="3"/>
  <c r="AO10" i="3"/>
  <c r="AP10" i="3"/>
  <c r="AQ10" i="3" s="1"/>
  <c r="M10" i="5" s="1"/>
  <c r="N10" i="5" s="1"/>
  <c r="AR10" i="3"/>
  <c r="AS10" i="3"/>
  <c r="O10" i="5" s="1"/>
  <c r="P10" i="5" s="1"/>
  <c r="AE9" i="3"/>
  <c r="AF9" i="3"/>
  <c r="G9" i="5" s="1"/>
  <c r="AG9" i="3"/>
  <c r="AH9" i="3" s="1"/>
  <c r="AI9" i="3" s="1"/>
  <c r="I9" i="5" s="1"/>
  <c r="J9" i="5" s="1"/>
  <c r="AJ9" i="3"/>
  <c r="AK9" i="3"/>
  <c r="AL9" i="3"/>
  <c r="AM9" i="3" s="1"/>
  <c r="K9" i="5" s="1"/>
  <c r="L9" i="5" s="1"/>
  <c r="AN9" i="3"/>
  <c r="AO9" i="3"/>
  <c r="AP9" i="3" s="1"/>
  <c r="AQ9" i="3" s="1"/>
  <c r="M9" i="5" s="1"/>
  <c r="N9" i="5" s="1"/>
  <c r="AR9" i="3"/>
  <c r="AS9" i="3" s="1"/>
  <c r="O9" i="5" s="1"/>
  <c r="P9" i="5" s="1"/>
  <c r="AE8" i="3"/>
  <c r="AF8" i="3" s="1"/>
  <c r="G8" i="5" s="1"/>
  <c r="AG8" i="3"/>
  <c r="AH8" i="3"/>
  <c r="AI8" i="3" s="1"/>
  <c r="I8" i="5" s="1"/>
  <c r="J8" i="5" s="1"/>
  <c r="AJ8" i="3"/>
  <c r="AK8" i="3"/>
  <c r="AL8" i="3" s="1"/>
  <c r="AM8" i="3" s="1"/>
  <c r="K8" i="5" s="1"/>
  <c r="L8" i="5" s="1"/>
  <c r="AN8" i="3"/>
  <c r="AO8" i="3"/>
  <c r="AP8" i="3"/>
  <c r="AQ8" i="3" s="1"/>
  <c r="M8" i="5" s="1"/>
  <c r="N8" i="5" s="1"/>
  <c r="AR8" i="3"/>
  <c r="AS8" i="3"/>
  <c r="O8" i="5" s="1"/>
  <c r="P8" i="5" s="1"/>
  <c r="AE4" i="3"/>
  <c r="AF4" i="3"/>
  <c r="G4" i="5" s="1"/>
  <c r="AG4" i="3"/>
  <c r="AH4" i="3" s="1"/>
  <c r="AI4" i="3" s="1"/>
  <c r="I4" i="5" s="1"/>
  <c r="J4" i="5" s="1"/>
  <c r="AJ4" i="3"/>
  <c r="AK4" i="3"/>
  <c r="AL4" i="3"/>
  <c r="AM4" i="3" s="1"/>
  <c r="K4" i="5" s="1"/>
  <c r="L4" i="5" s="1"/>
  <c r="AN4" i="3"/>
  <c r="AO4" i="3"/>
  <c r="AP4" i="3" s="1"/>
  <c r="AQ4" i="3" s="1"/>
  <c r="M4" i="5" s="1"/>
  <c r="N4" i="5" s="1"/>
  <c r="AR4" i="3"/>
  <c r="AS4" i="3" s="1"/>
  <c r="O4" i="5" s="1"/>
  <c r="P4" i="5" s="1"/>
  <c r="C43" i="5"/>
  <c r="D43" i="5"/>
  <c r="E43" i="5"/>
  <c r="F43" i="5" s="1"/>
  <c r="C44" i="5"/>
  <c r="D44" i="5"/>
  <c r="E44" i="5"/>
  <c r="F44" i="5"/>
  <c r="A2" i="5"/>
  <c r="E42" i="5"/>
  <c r="F42" i="5" s="1"/>
  <c r="D42" i="5"/>
  <c r="C42" i="5"/>
  <c r="E41" i="5"/>
  <c r="F41" i="5" s="1"/>
  <c r="D41" i="5"/>
  <c r="C41" i="5"/>
  <c r="E40" i="5"/>
  <c r="F40" i="5" s="1"/>
  <c r="D40" i="5"/>
  <c r="C40" i="5"/>
  <c r="E39" i="5"/>
  <c r="F39" i="5" s="1"/>
  <c r="D39" i="5"/>
  <c r="C39" i="5"/>
  <c r="E38" i="5"/>
  <c r="F38" i="5" s="1"/>
  <c r="D38" i="5"/>
  <c r="C38" i="5"/>
  <c r="E37" i="5"/>
  <c r="F37" i="5" s="1"/>
  <c r="D37" i="5"/>
  <c r="C37" i="5"/>
  <c r="E36" i="5"/>
  <c r="F36" i="5" s="1"/>
  <c r="D36" i="5"/>
  <c r="C36" i="5"/>
  <c r="E35" i="5"/>
  <c r="F35" i="5" s="1"/>
  <c r="D35" i="5"/>
  <c r="C35" i="5"/>
  <c r="E34" i="5"/>
  <c r="F34" i="5" s="1"/>
  <c r="D34" i="5"/>
  <c r="C34" i="5"/>
  <c r="E33" i="5"/>
  <c r="F33" i="5" s="1"/>
  <c r="D33" i="5"/>
  <c r="C33" i="5"/>
  <c r="E32" i="5"/>
  <c r="F32" i="5" s="1"/>
  <c r="D32" i="5"/>
  <c r="C32" i="5"/>
  <c r="E31" i="5"/>
  <c r="F31" i="5" s="1"/>
  <c r="D31" i="5"/>
  <c r="C31" i="5"/>
  <c r="E30" i="5"/>
  <c r="F30" i="5" s="1"/>
  <c r="D30" i="5"/>
  <c r="C30" i="5"/>
  <c r="E29" i="5"/>
  <c r="F29" i="5" s="1"/>
  <c r="D29" i="5"/>
  <c r="C29" i="5"/>
  <c r="E28" i="5"/>
  <c r="F28" i="5" s="1"/>
  <c r="D28" i="5"/>
  <c r="C28" i="5"/>
  <c r="E27" i="5"/>
  <c r="F27" i="5" s="1"/>
  <c r="D27" i="5"/>
  <c r="C27" i="5"/>
  <c r="E26" i="5"/>
  <c r="F26" i="5" s="1"/>
  <c r="D26" i="5"/>
  <c r="C26" i="5"/>
  <c r="E25" i="5"/>
  <c r="F25" i="5" s="1"/>
  <c r="D25" i="5"/>
  <c r="C25" i="5"/>
  <c r="E24" i="5"/>
  <c r="F24" i="5" s="1"/>
  <c r="D24" i="5"/>
  <c r="C24" i="5"/>
  <c r="E23" i="5"/>
  <c r="F23" i="5" s="1"/>
  <c r="D23" i="5"/>
  <c r="C23" i="5"/>
  <c r="E22" i="5"/>
  <c r="F22" i="5" s="1"/>
  <c r="D22" i="5"/>
  <c r="C22" i="5"/>
  <c r="E21" i="5"/>
  <c r="F21" i="5" s="1"/>
  <c r="D21" i="5"/>
  <c r="C21" i="5"/>
  <c r="E20" i="5"/>
  <c r="F20" i="5" s="1"/>
  <c r="D20" i="5"/>
  <c r="C20" i="5"/>
  <c r="E19" i="5"/>
  <c r="F19" i="5" s="1"/>
  <c r="D19" i="5"/>
  <c r="C19" i="5"/>
  <c r="E18" i="5"/>
  <c r="F18" i="5" s="1"/>
  <c r="D18" i="5"/>
  <c r="C18" i="5"/>
  <c r="E17" i="5"/>
  <c r="F17" i="5" s="1"/>
  <c r="D17" i="5"/>
  <c r="C17" i="5"/>
  <c r="E16" i="5"/>
  <c r="F16" i="5" s="1"/>
  <c r="D16" i="5"/>
  <c r="C16" i="5"/>
  <c r="E15" i="5"/>
  <c r="F15" i="5" s="1"/>
  <c r="D15" i="5"/>
  <c r="C15" i="5"/>
  <c r="E14" i="5"/>
  <c r="F14" i="5" s="1"/>
  <c r="D14" i="5"/>
  <c r="C14" i="5"/>
  <c r="E13" i="5"/>
  <c r="F13" i="5" s="1"/>
  <c r="D13" i="5"/>
  <c r="C13" i="5"/>
  <c r="E12" i="5"/>
  <c r="F12" i="5" s="1"/>
  <c r="D12" i="5"/>
  <c r="C12" i="5"/>
  <c r="E11" i="5"/>
  <c r="F11" i="5" s="1"/>
  <c r="D11" i="5"/>
  <c r="C11" i="5"/>
  <c r="E10" i="5"/>
  <c r="F10" i="5" s="1"/>
  <c r="D10" i="5"/>
  <c r="C10" i="5"/>
  <c r="E9" i="5"/>
  <c r="F9" i="5" s="1"/>
  <c r="D9" i="5"/>
  <c r="C9" i="5"/>
  <c r="E8" i="5"/>
  <c r="F8" i="5" s="1"/>
  <c r="D8" i="5"/>
  <c r="C8" i="5"/>
  <c r="E7" i="5"/>
  <c r="F7" i="5" s="1"/>
  <c r="D7" i="5"/>
  <c r="C7" i="5"/>
  <c r="E6" i="5"/>
  <c r="F6" i="5" s="1"/>
  <c r="D6" i="5"/>
  <c r="C6" i="5"/>
  <c r="E5" i="5"/>
  <c r="F5" i="5" s="1"/>
  <c r="D5" i="5"/>
  <c r="C5" i="5"/>
  <c r="E4" i="5"/>
  <c r="F4" i="5" s="1"/>
  <c r="D4" i="5"/>
  <c r="C4" i="5"/>
  <c r="AE7" i="3"/>
  <c r="AF7" i="3" s="1"/>
  <c r="G7" i="5" s="1"/>
  <c r="AG7" i="3"/>
  <c r="AH7" i="3" s="1"/>
  <c r="AI7" i="3" s="1"/>
  <c r="I7" i="5" s="1"/>
  <c r="J7" i="5" s="1"/>
  <c r="AJ7" i="3"/>
  <c r="AK7" i="3"/>
  <c r="AL7" i="3" s="1"/>
  <c r="AM7" i="3" s="1"/>
  <c r="K7" i="5" s="1"/>
  <c r="L7" i="5" s="1"/>
  <c r="AN7" i="3"/>
  <c r="AO7" i="3"/>
  <c r="AP7" i="3" s="1"/>
  <c r="AQ7" i="3" s="1"/>
  <c r="M7" i="5" s="1"/>
  <c r="N7" i="5" s="1"/>
  <c r="AR7" i="3"/>
  <c r="AS7" i="3"/>
  <c r="O7" i="5" s="1"/>
  <c r="P7" i="5" s="1"/>
  <c r="AE12" i="3"/>
  <c r="AF12" i="3" s="1"/>
  <c r="G12" i="5" s="1"/>
  <c r="AG12" i="3"/>
  <c r="AH12" i="3" s="1"/>
  <c r="AI12" i="3" s="1"/>
  <c r="I12" i="5" s="1"/>
  <c r="J12" i="5" s="1"/>
  <c r="AJ12" i="3"/>
  <c r="AK12" i="3"/>
  <c r="AL12" i="3" s="1"/>
  <c r="AM12" i="3" s="1"/>
  <c r="K12" i="5" s="1"/>
  <c r="L12" i="5" s="1"/>
  <c r="AN12" i="3"/>
  <c r="AO12" i="3"/>
  <c r="AP12" i="3" s="1"/>
  <c r="AQ12" i="3" s="1"/>
  <c r="M12" i="5" s="1"/>
  <c r="N12" i="5" s="1"/>
  <c r="AR12" i="3"/>
  <c r="AS12" i="3"/>
  <c r="O12" i="5" s="1"/>
  <c r="P12" i="5" s="1"/>
  <c r="AE15" i="3"/>
  <c r="AF15" i="3" s="1"/>
  <c r="G15" i="5" s="1"/>
  <c r="AG15" i="3"/>
  <c r="AH15" i="3" s="1"/>
  <c r="AI15" i="3" s="1"/>
  <c r="I15" i="5" s="1"/>
  <c r="J15" i="5" s="1"/>
  <c r="AJ15" i="3"/>
  <c r="AK15" i="3"/>
  <c r="AL15" i="3" s="1"/>
  <c r="AM15" i="3" s="1"/>
  <c r="K15" i="5" s="1"/>
  <c r="L15" i="5" s="1"/>
  <c r="AN15" i="3"/>
  <c r="AO15" i="3"/>
  <c r="AP15" i="3" s="1"/>
  <c r="AQ15" i="3" s="1"/>
  <c r="M15" i="5" s="1"/>
  <c r="N15" i="5" s="1"/>
  <c r="AR15" i="3"/>
  <c r="AS15" i="3"/>
  <c r="O15" i="5" s="1"/>
  <c r="P15" i="5" s="1"/>
  <c r="AE25" i="3"/>
  <c r="AF25" i="3" s="1"/>
  <c r="G25" i="5" s="1"/>
  <c r="AG25" i="3"/>
  <c r="AH25" i="3" s="1"/>
  <c r="AI25" i="3" s="1"/>
  <c r="I25" i="5" s="1"/>
  <c r="J25" i="5" s="1"/>
  <c r="AJ25" i="3"/>
  <c r="AK25" i="3"/>
  <c r="AL25" i="3" s="1"/>
  <c r="AM25" i="3" s="1"/>
  <c r="K25" i="5" s="1"/>
  <c r="L25" i="5" s="1"/>
  <c r="AN25" i="3"/>
  <c r="AO25" i="3"/>
  <c r="AP25" i="3" s="1"/>
  <c r="AQ25" i="3" s="1"/>
  <c r="M25" i="5" s="1"/>
  <c r="N25" i="5" s="1"/>
  <c r="AR25" i="3"/>
  <c r="AS25" i="3"/>
  <c r="O25" i="5" s="1"/>
  <c r="P25" i="5" s="1"/>
  <c r="AE32" i="3"/>
  <c r="AF32" i="3" s="1"/>
  <c r="G32" i="5"/>
  <c r="AG32" i="3"/>
  <c r="AH32" i="3" s="1"/>
  <c r="AI32" i="3"/>
  <c r="I32" i="5" s="1"/>
  <c r="J32" i="5" s="1"/>
  <c r="AJ32" i="3"/>
  <c r="AK32" i="3"/>
  <c r="AL32" i="3" s="1"/>
  <c r="AM32" i="3"/>
  <c r="K32" i="5" s="1"/>
  <c r="L32" i="5" s="1"/>
  <c r="AN32" i="3"/>
  <c r="AO32" i="3"/>
  <c r="AP32" i="3" s="1"/>
  <c r="AQ32" i="3"/>
  <c r="M32" i="5" s="1"/>
  <c r="N32" i="5" s="1"/>
  <c r="AR32" i="3"/>
  <c r="AS32" i="3"/>
  <c r="O32" i="5" s="1"/>
  <c r="P32" i="5"/>
  <c r="AE41" i="3"/>
  <c r="AF41" i="3" s="1"/>
  <c r="G41" i="5" s="1"/>
  <c r="AG41" i="3"/>
  <c r="AH41" i="3" s="1"/>
  <c r="AI41" i="3" s="1"/>
  <c r="AJ41" i="3"/>
  <c r="AK41" i="3"/>
  <c r="AL41" i="3" s="1"/>
  <c r="AM41" i="3" s="1"/>
  <c r="K41" i="5" s="1"/>
  <c r="AN41" i="3"/>
  <c r="AO41" i="3"/>
  <c r="AP41" i="3" s="1"/>
  <c r="AQ41" i="3" s="1"/>
  <c r="AR41" i="3"/>
  <c r="AS41" i="3"/>
  <c r="O41" i="5" s="1"/>
  <c r="P41" i="5" s="1"/>
  <c r="AE33" i="3"/>
  <c r="AF33" i="3" s="1"/>
  <c r="G33" i="5"/>
  <c r="AG33" i="3"/>
  <c r="AH33" i="3" s="1"/>
  <c r="AI33" i="3"/>
  <c r="I33" i="5" s="1"/>
  <c r="J33" i="5" s="1"/>
  <c r="AJ33" i="3"/>
  <c r="AK33" i="3"/>
  <c r="AL33" i="3" s="1"/>
  <c r="AM33" i="3"/>
  <c r="K33" i="5" s="1"/>
  <c r="L33" i="5" s="1"/>
  <c r="AN33" i="3"/>
  <c r="AO33" i="3"/>
  <c r="AP33" i="3" s="1"/>
  <c r="AQ33" i="3"/>
  <c r="M33" i="5" s="1"/>
  <c r="N33" i="5" s="1"/>
  <c r="AR33" i="3"/>
  <c r="AS33" i="3"/>
  <c r="O33" i="5" s="1"/>
  <c r="P33" i="5"/>
  <c r="AE6" i="3"/>
  <c r="AF6" i="3" s="1"/>
  <c r="G6" i="5" s="1"/>
  <c r="AG6" i="3"/>
  <c r="AH6" i="3" s="1"/>
  <c r="AI6" i="3" s="1"/>
  <c r="AJ6" i="3"/>
  <c r="AK6" i="3"/>
  <c r="AL6" i="3" s="1"/>
  <c r="AM6" i="3" s="1"/>
  <c r="K6" i="5" s="1"/>
  <c r="AN6" i="3"/>
  <c r="AO6" i="3"/>
  <c r="AP6" i="3" s="1"/>
  <c r="AQ6" i="3" s="1"/>
  <c r="AR6" i="3"/>
  <c r="AS6" i="3"/>
  <c r="O6" i="5" s="1"/>
  <c r="P6" i="5" s="1"/>
  <c r="AE5" i="3"/>
  <c r="AF5" i="3" s="1"/>
  <c r="G5" i="5"/>
  <c r="AG5" i="3"/>
  <c r="AH5" i="3" s="1"/>
  <c r="AI5" i="3"/>
  <c r="I5" i="5" s="1"/>
  <c r="J5" i="5" s="1"/>
  <c r="AJ5" i="3"/>
  <c r="AK5" i="3"/>
  <c r="AL5" i="3" s="1"/>
  <c r="AM5" i="3"/>
  <c r="K5" i="5" s="1"/>
  <c r="L5" i="5" s="1"/>
  <c r="AN5" i="3"/>
  <c r="AO5" i="3"/>
  <c r="AP5" i="3" s="1"/>
  <c r="AQ5" i="3"/>
  <c r="M5" i="5" s="1"/>
  <c r="N5" i="5" s="1"/>
  <c r="AR5" i="3"/>
  <c r="AS5" i="3"/>
  <c r="O5" i="5" s="1"/>
  <c r="P5" i="5"/>
  <c r="AE13" i="3"/>
  <c r="AF13" i="3" s="1"/>
  <c r="G13" i="5" s="1"/>
  <c r="AG13" i="3"/>
  <c r="AH13" i="3" s="1"/>
  <c r="AI13" i="3" s="1"/>
  <c r="AJ13" i="3"/>
  <c r="AK13" i="3"/>
  <c r="AL13" i="3" s="1"/>
  <c r="AM13" i="3" s="1"/>
  <c r="K13" i="5" s="1"/>
  <c r="AN13" i="3"/>
  <c r="AO13" i="3"/>
  <c r="AP13" i="3" s="1"/>
  <c r="AQ13" i="3" s="1"/>
  <c r="AR13" i="3"/>
  <c r="AS13" i="3"/>
  <c r="O13" i="5" s="1"/>
  <c r="P13" i="5" s="1"/>
  <c r="AE16" i="3"/>
  <c r="AF16" i="3" s="1"/>
  <c r="G16" i="5"/>
  <c r="AG16" i="3"/>
  <c r="AH16" i="3" s="1"/>
  <c r="AI16" i="3"/>
  <c r="I16" i="5" s="1"/>
  <c r="J16" i="5" s="1"/>
  <c r="AJ16" i="3"/>
  <c r="AK16" i="3"/>
  <c r="AL16" i="3" s="1"/>
  <c r="AM16" i="3"/>
  <c r="K16" i="5" s="1"/>
  <c r="L16" i="5" s="1"/>
  <c r="AN16" i="3"/>
  <c r="AO16" i="3"/>
  <c r="AP16" i="3" s="1"/>
  <c r="AQ16" i="3"/>
  <c r="M16" i="5" s="1"/>
  <c r="N16" i="5" s="1"/>
  <c r="AR16" i="3"/>
  <c r="AS16" i="3"/>
  <c r="O16" i="5" s="1"/>
  <c r="P16" i="5"/>
  <c r="AE19" i="3"/>
  <c r="AF19" i="3" s="1"/>
  <c r="G19" i="5" s="1"/>
  <c r="AG19" i="3"/>
  <c r="AH19" i="3"/>
  <c r="AI19" i="3" s="1"/>
  <c r="I19" i="5"/>
  <c r="J19" i="5" s="1"/>
  <c r="AJ19" i="3"/>
  <c r="AK19" i="3"/>
  <c r="AL19" i="3" s="1"/>
  <c r="AM19" i="3" s="1"/>
  <c r="K19" i="5" s="1"/>
  <c r="AN19" i="3"/>
  <c r="AO19" i="3"/>
  <c r="AP19" i="3"/>
  <c r="AQ19" i="3" s="1"/>
  <c r="M19" i="5" s="1"/>
  <c r="AR19" i="3"/>
  <c r="AS19" i="3"/>
  <c r="O19" i="5" s="1"/>
  <c r="P19" i="5" s="1"/>
  <c r="F33" i="13"/>
  <c r="D1" i="13"/>
  <c r="G44" i="8"/>
  <c r="H44" i="8" s="1"/>
  <c r="G43" i="8"/>
  <c r="H43" i="8" s="1"/>
  <c r="G42" i="8"/>
  <c r="H42" i="8" s="1"/>
  <c r="G41" i="8"/>
  <c r="H41" i="8" s="1"/>
  <c r="G39" i="8"/>
  <c r="H39" i="8" s="1"/>
  <c r="G38" i="8"/>
  <c r="H38" i="8" s="1"/>
  <c r="G37" i="8"/>
  <c r="H37" i="8" s="1"/>
  <c r="G36" i="8"/>
  <c r="H36" i="8" s="1"/>
  <c r="G35" i="8"/>
  <c r="H35" i="8" s="1"/>
  <c r="G34" i="8"/>
  <c r="H34" i="8" s="1"/>
  <c r="G33" i="8"/>
  <c r="H33" i="8" s="1"/>
  <c r="G32" i="8"/>
  <c r="H32" i="8" s="1"/>
  <c r="G31" i="8"/>
  <c r="H31" i="8" s="1"/>
  <c r="G30" i="8"/>
  <c r="H30" i="8" s="1"/>
  <c r="G29" i="8"/>
  <c r="H29" i="8" s="1"/>
  <c r="G28" i="8"/>
  <c r="H28" i="8" s="1"/>
  <c r="G27" i="8"/>
  <c r="H27" i="8" s="1"/>
  <c r="G25" i="8"/>
  <c r="H25" i="8" s="1"/>
  <c r="G24" i="8"/>
  <c r="H24" i="8" s="1"/>
  <c r="G23" i="8"/>
  <c r="H23" i="8" s="1"/>
  <c r="G22" i="8"/>
  <c r="H22" i="8" s="1"/>
  <c r="G21" i="8"/>
  <c r="H21" i="8" s="1"/>
  <c r="G20" i="8"/>
  <c r="H20" i="8" s="1"/>
  <c r="G18" i="8"/>
  <c r="H18" i="8" s="1"/>
  <c r="G17" i="8"/>
  <c r="H17" i="8" s="1"/>
  <c r="G15" i="8"/>
  <c r="H15" i="8" s="1"/>
  <c r="G14" i="8"/>
  <c r="H14" i="8" s="1"/>
  <c r="G13" i="8"/>
  <c r="H13" i="8" s="1"/>
  <c r="G11" i="8"/>
  <c r="H11" i="8" s="1"/>
  <c r="G10" i="8"/>
  <c r="H10" i="8" s="1"/>
  <c r="G9" i="8"/>
  <c r="H9" i="8" s="1"/>
  <c r="G8" i="8"/>
  <c r="H8" i="8" s="1"/>
  <c r="G6" i="8"/>
  <c r="H6" i="8" s="1"/>
  <c r="G5" i="8"/>
  <c r="H5" i="8" s="1"/>
  <c r="G4" i="8"/>
  <c r="H4" i="8" s="1"/>
  <c r="I44" i="8"/>
  <c r="J44" i="8" s="1"/>
  <c r="I43" i="8"/>
  <c r="J43" i="8" s="1"/>
  <c r="I42" i="8"/>
  <c r="J42" i="8" s="1"/>
  <c r="I40" i="8"/>
  <c r="J40" i="8" s="1"/>
  <c r="I39" i="8"/>
  <c r="J39" i="8" s="1"/>
  <c r="I38" i="8"/>
  <c r="J38" i="8" s="1"/>
  <c r="I37" i="8"/>
  <c r="J37" i="8" s="1"/>
  <c r="I36" i="8"/>
  <c r="J36" i="8" s="1"/>
  <c r="I35" i="8"/>
  <c r="J35" i="8" s="1"/>
  <c r="I34" i="8"/>
  <c r="J34" i="8" s="1"/>
  <c r="I33" i="8"/>
  <c r="J33" i="8" s="1"/>
  <c r="I32" i="8"/>
  <c r="J32" i="8" s="1"/>
  <c r="I31" i="8"/>
  <c r="J31" i="8" s="1"/>
  <c r="I30" i="8"/>
  <c r="J30" i="8" s="1"/>
  <c r="I29" i="8"/>
  <c r="J29" i="8" s="1"/>
  <c r="I28" i="8"/>
  <c r="J28" i="8" s="1"/>
  <c r="I27" i="8"/>
  <c r="J27" i="8" s="1"/>
  <c r="I26" i="8"/>
  <c r="J26" i="8" s="1"/>
  <c r="I25" i="8"/>
  <c r="J25" i="8" s="1"/>
  <c r="I24" i="8"/>
  <c r="J24" i="8" s="1"/>
  <c r="I23" i="8"/>
  <c r="J23" i="8" s="1"/>
  <c r="I22" i="8"/>
  <c r="J22" i="8" s="1"/>
  <c r="I21" i="8"/>
  <c r="J21" i="8" s="1"/>
  <c r="I20" i="8"/>
  <c r="J20" i="8" s="1"/>
  <c r="I19" i="8"/>
  <c r="J19" i="8" s="1"/>
  <c r="I18" i="8"/>
  <c r="J18" i="8" s="1"/>
  <c r="I17" i="8"/>
  <c r="J17" i="8" s="1"/>
  <c r="I15" i="8"/>
  <c r="J15" i="8" s="1"/>
  <c r="I14" i="8"/>
  <c r="J14" i="8" s="1"/>
  <c r="I12" i="8"/>
  <c r="J12" i="8" s="1"/>
  <c r="I10" i="8"/>
  <c r="J10" i="8" s="1"/>
  <c r="I9" i="8"/>
  <c r="J9" i="8" s="1"/>
  <c r="I8" i="8"/>
  <c r="J8" i="8" s="1"/>
  <c r="I7" i="8"/>
  <c r="J7" i="8" s="1"/>
  <c r="I5" i="8"/>
  <c r="J5" i="8" s="1"/>
  <c r="I4" i="8"/>
  <c r="J4" i="8" s="1"/>
  <c r="K42" i="8"/>
  <c r="L42" i="8" s="1"/>
  <c r="K40" i="8"/>
  <c r="L40" i="8" s="1"/>
  <c r="K36" i="8"/>
  <c r="L36" i="8" s="1"/>
  <c r="K35" i="8"/>
  <c r="L35" i="8" s="1"/>
  <c r="K33" i="8"/>
  <c r="L33" i="8" s="1"/>
  <c r="K31" i="8"/>
  <c r="L31" i="8" s="1"/>
  <c r="K30" i="8"/>
  <c r="L30" i="8" s="1"/>
  <c r="K28" i="8"/>
  <c r="L28" i="8" s="1"/>
  <c r="K27" i="8"/>
  <c r="L27" i="8" s="1"/>
  <c r="K26" i="8"/>
  <c r="L26" i="8" s="1"/>
  <c r="K25" i="8"/>
  <c r="L25" i="8" s="1"/>
  <c r="K24" i="8"/>
  <c r="L24" i="8" s="1"/>
  <c r="K23" i="8"/>
  <c r="L23" i="8" s="1"/>
  <c r="K22" i="8"/>
  <c r="L22" i="8" s="1"/>
  <c r="K21" i="8"/>
  <c r="L21" i="8" s="1"/>
  <c r="K20" i="8"/>
  <c r="L20" i="8" s="1"/>
  <c r="K18" i="8"/>
  <c r="L18" i="8" s="1"/>
  <c r="K17" i="8"/>
  <c r="L17" i="8" s="1"/>
  <c r="K16" i="8"/>
  <c r="L16" i="8" s="1"/>
  <c r="K15" i="8"/>
  <c r="L15" i="8" s="1"/>
  <c r="K14" i="8"/>
  <c r="L14" i="8" s="1"/>
  <c r="K12" i="8"/>
  <c r="L12" i="8" s="1"/>
  <c r="K11" i="8"/>
  <c r="L11" i="8" s="1"/>
  <c r="K10" i="8"/>
  <c r="L10" i="8" s="1"/>
  <c r="K9" i="8"/>
  <c r="L9" i="8" s="1"/>
  <c r="K8" i="8"/>
  <c r="L8" i="8" s="1"/>
  <c r="K5" i="8"/>
  <c r="L5" i="8" s="1"/>
  <c r="K4" i="8"/>
  <c r="L4" i="8" s="1"/>
  <c r="M44" i="8"/>
  <c r="N44" i="8" s="1"/>
  <c r="M42" i="8"/>
  <c r="N42" i="8" s="1"/>
  <c r="M39" i="8"/>
  <c r="N39" i="8" s="1"/>
  <c r="M38" i="8"/>
  <c r="N38" i="8" s="1"/>
  <c r="M37" i="8"/>
  <c r="N37" i="8" s="1"/>
  <c r="M36" i="8"/>
  <c r="N36" i="8" s="1"/>
  <c r="M34" i="8"/>
  <c r="N34" i="8" s="1"/>
  <c r="M33" i="8"/>
  <c r="N33" i="8" s="1"/>
  <c r="M32" i="8"/>
  <c r="N32" i="8" s="1"/>
  <c r="M30" i="8"/>
  <c r="N30" i="8" s="1"/>
  <c r="M28" i="8"/>
  <c r="N28" i="8" s="1"/>
  <c r="M26" i="8"/>
  <c r="N26" i="8" s="1"/>
  <c r="M25" i="8"/>
  <c r="N25" i="8" s="1"/>
  <c r="M23" i="8"/>
  <c r="N23" i="8" s="1"/>
  <c r="M22" i="8"/>
  <c r="N22" i="8" s="1"/>
  <c r="M21" i="8"/>
  <c r="N21" i="8" s="1"/>
  <c r="M20" i="8"/>
  <c r="N20" i="8" s="1"/>
  <c r="M18" i="8"/>
  <c r="N18" i="8" s="1"/>
  <c r="M17" i="8"/>
  <c r="N17" i="8" s="1"/>
  <c r="M14" i="8"/>
  <c r="N14" i="8" s="1"/>
  <c r="M10" i="8"/>
  <c r="N10" i="8" s="1"/>
  <c r="M9" i="8"/>
  <c r="N9" i="8" s="1"/>
  <c r="M7" i="8"/>
  <c r="N7" i="8" s="1"/>
  <c r="M4" i="8"/>
  <c r="N4" i="8" s="1"/>
  <c r="O44" i="8"/>
  <c r="P44" i="8" s="1"/>
  <c r="O43" i="8"/>
  <c r="P43" i="8" s="1"/>
  <c r="O42" i="8"/>
  <c r="P42" i="8" s="1"/>
  <c r="O41" i="8"/>
  <c r="P41" i="8" s="1"/>
  <c r="O40" i="8"/>
  <c r="P40" i="8" s="1"/>
  <c r="O39" i="8"/>
  <c r="P39" i="8" s="1"/>
  <c r="O38" i="8"/>
  <c r="P38" i="8" s="1"/>
  <c r="O37" i="8"/>
  <c r="P37" i="8" s="1"/>
  <c r="O36" i="8"/>
  <c r="P36" i="8" s="1"/>
  <c r="O34" i="8"/>
  <c r="P34" i="8" s="1"/>
  <c r="O33" i="8"/>
  <c r="P33" i="8" s="1"/>
  <c r="O32" i="8"/>
  <c r="P32" i="8" s="1"/>
  <c r="O30" i="8"/>
  <c r="P30" i="8" s="1"/>
  <c r="O28" i="8"/>
  <c r="P28" i="8" s="1"/>
  <c r="O27" i="8"/>
  <c r="P27" i="8" s="1"/>
  <c r="O26" i="8"/>
  <c r="P26" i="8" s="1"/>
  <c r="O25" i="8"/>
  <c r="P25" i="8" s="1"/>
  <c r="O24" i="8"/>
  <c r="P24" i="8" s="1"/>
  <c r="O23" i="8"/>
  <c r="P23" i="8" s="1"/>
  <c r="O22" i="8"/>
  <c r="P22" i="8" s="1"/>
  <c r="O21" i="8"/>
  <c r="P21" i="8" s="1"/>
  <c r="O20" i="8"/>
  <c r="P20" i="8" s="1"/>
  <c r="O18" i="8"/>
  <c r="P18" i="8" s="1"/>
  <c r="O17" i="8"/>
  <c r="P17" i="8" s="1"/>
  <c r="O16" i="8"/>
  <c r="P16" i="8" s="1"/>
  <c r="O14" i="8"/>
  <c r="P14" i="8" s="1"/>
  <c r="O13" i="8"/>
  <c r="P13" i="8" s="1"/>
  <c r="O12" i="8"/>
  <c r="P12" i="8" s="1"/>
  <c r="O10" i="8"/>
  <c r="P10" i="8" s="1"/>
  <c r="O9" i="8"/>
  <c r="P9" i="8" s="1"/>
  <c r="O8" i="8"/>
  <c r="P8" i="8" s="1"/>
  <c r="O6" i="8"/>
  <c r="P6" i="8" s="1"/>
  <c r="O5" i="8"/>
  <c r="P5" i="8" s="1"/>
  <c r="O4" i="8"/>
  <c r="P4" i="8" s="1"/>
  <c r="Q42" i="8"/>
  <c r="R42" i="8" s="1"/>
  <c r="S42" i="8" s="1"/>
  <c r="Q30" i="8"/>
  <c r="R30" i="8" s="1"/>
  <c r="S30" i="8" s="1"/>
  <c r="Q22" i="8"/>
  <c r="R22" i="8" s="1"/>
  <c r="S22" i="8" s="1"/>
  <c r="Q18" i="8"/>
  <c r="R18" i="8" s="1"/>
  <c r="S18" i="8" s="1"/>
  <c r="Q14" i="8"/>
  <c r="R14" i="8" s="1"/>
  <c r="S14" i="8" s="1"/>
  <c r="Q10" i="8"/>
  <c r="R10" i="8" s="1"/>
  <c r="S10" i="8" s="1"/>
  <c r="Q4" i="8"/>
  <c r="R4" i="8" s="1"/>
  <c r="S4" i="8" s="1"/>
  <c r="E43" i="2"/>
  <c r="D43" i="2"/>
  <c r="C43" i="2"/>
  <c r="B43" i="2"/>
  <c r="A2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E20" i="2"/>
  <c r="B21" i="2"/>
  <c r="C21" i="2"/>
  <c r="D21" i="2"/>
  <c r="E21" i="2"/>
  <c r="B22" i="2"/>
  <c r="C22" i="2"/>
  <c r="D22" i="2"/>
  <c r="E22" i="2"/>
  <c r="C23" i="2"/>
  <c r="D23" i="2"/>
  <c r="E23" i="2"/>
  <c r="C24" i="2"/>
  <c r="D24" i="2"/>
  <c r="E24" i="2"/>
  <c r="C25" i="2"/>
  <c r="D25" i="2"/>
  <c r="E25" i="2"/>
  <c r="C26" i="2"/>
  <c r="D26" i="2"/>
  <c r="E26" i="2"/>
  <c r="B27" i="2"/>
  <c r="C27" i="2"/>
  <c r="D27" i="2"/>
  <c r="E27" i="2"/>
  <c r="B28" i="2"/>
  <c r="C28" i="2"/>
  <c r="D28" i="2"/>
  <c r="E28" i="2"/>
  <c r="B29" i="2"/>
  <c r="C29" i="2"/>
  <c r="D29" i="2"/>
  <c r="E29" i="2"/>
  <c r="B30" i="2"/>
  <c r="C30" i="2"/>
  <c r="D30" i="2"/>
  <c r="E30" i="2"/>
  <c r="B31" i="2"/>
  <c r="C31" i="2"/>
  <c r="D31" i="2"/>
  <c r="E31" i="2"/>
  <c r="B32" i="2"/>
  <c r="C32" i="2"/>
  <c r="D32" i="2"/>
  <c r="E32" i="2"/>
  <c r="B33" i="2"/>
  <c r="C33" i="2"/>
  <c r="D33" i="2"/>
  <c r="E33" i="2"/>
  <c r="B34" i="2"/>
  <c r="C34" i="2"/>
  <c r="D34" i="2"/>
  <c r="E34" i="2"/>
  <c r="B35" i="2"/>
  <c r="C35" i="2"/>
  <c r="D35" i="2"/>
  <c r="E35" i="2"/>
  <c r="B36" i="2"/>
  <c r="C36" i="2"/>
  <c r="D36" i="2"/>
  <c r="E36" i="2"/>
  <c r="B37" i="2"/>
  <c r="C37" i="2"/>
  <c r="D37" i="2"/>
  <c r="E37" i="2"/>
  <c r="B38" i="2"/>
  <c r="C38" i="2"/>
  <c r="D38" i="2"/>
  <c r="E38" i="2"/>
  <c r="B39" i="2"/>
  <c r="C39" i="2"/>
  <c r="D39" i="2"/>
  <c r="E39" i="2"/>
  <c r="B40" i="2"/>
  <c r="C40" i="2"/>
  <c r="D40" i="2"/>
  <c r="E40" i="2"/>
  <c r="B41" i="2"/>
  <c r="C41" i="2"/>
  <c r="D41" i="2"/>
  <c r="E41" i="2"/>
  <c r="B42" i="2"/>
  <c r="C42" i="2"/>
  <c r="D42" i="2"/>
  <c r="E42" i="2"/>
  <c r="B44" i="2"/>
  <c r="C44" i="2"/>
  <c r="D44" i="2"/>
  <c r="E44" i="2"/>
  <c r="B5" i="2"/>
  <c r="C5" i="2"/>
  <c r="D5" i="2"/>
  <c r="E5" i="2"/>
  <c r="B6" i="2"/>
  <c r="C6" i="2"/>
  <c r="D6" i="2"/>
  <c r="E6" i="2"/>
  <c r="B7" i="2"/>
  <c r="C7" i="2"/>
  <c r="D7" i="2"/>
  <c r="E7" i="2"/>
  <c r="E4" i="2"/>
  <c r="B4" i="2"/>
  <c r="C4" i="2"/>
  <c r="D4" i="2"/>
  <c r="B26" i="2"/>
  <c r="B25" i="2"/>
  <c r="B24" i="2"/>
  <c r="B23" i="2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E43" i="3"/>
  <c r="D43" i="3"/>
  <c r="C43" i="3"/>
  <c r="A2" i="3"/>
  <c r="E44" i="3"/>
  <c r="D44" i="3"/>
  <c r="C44" i="3"/>
  <c r="E42" i="3"/>
  <c r="D42" i="3"/>
  <c r="C42" i="3"/>
  <c r="E41" i="3"/>
  <c r="D41" i="3"/>
  <c r="C41" i="3"/>
  <c r="E40" i="3"/>
  <c r="D40" i="3"/>
  <c r="C40" i="3"/>
  <c r="E39" i="3"/>
  <c r="D39" i="3"/>
  <c r="C39" i="3"/>
  <c r="E38" i="3"/>
  <c r="D38" i="3"/>
  <c r="C38" i="3"/>
  <c r="E37" i="3"/>
  <c r="D37" i="3"/>
  <c r="C37" i="3"/>
  <c r="E36" i="3"/>
  <c r="D36" i="3"/>
  <c r="C36" i="3"/>
  <c r="E35" i="3"/>
  <c r="D35" i="3"/>
  <c r="C35" i="3"/>
  <c r="E34" i="3"/>
  <c r="D34" i="3"/>
  <c r="C34" i="3"/>
  <c r="E33" i="3"/>
  <c r="D33" i="3"/>
  <c r="C33" i="3"/>
  <c r="E32" i="3"/>
  <c r="D32" i="3"/>
  <c r="C32" i="3"/>
  <c r="E31" i="3"/>
  <c r="D31" i="3"/>
  <c r="C31" i="3"/>
  <c r="E30" i="3"/>
  <c r="D30" i="3"/>
  <c r="C30" i="3"/>
  <c r="E29" i="3"/>
  <c r="D29" i="3"/>
  <c r="C29" i="3"/>
  <c r="E28" i="3"/>
  <c r="D28" i="3"/>
  <c r="C28" i="3"/>
  <c r="E27" i="3"/>
  <c r="D27" i="3"/>
  <c r="C27" i="3"/>
  <c r="E26" i="3"/>
  <c r="D26" i="3"/>
  <c r="C26" i="3"/>
  <c r="E25" i="3"/>
  <c r="D25" i="3"/>
  <c r="C25" i="3"/>
  <c r="E24" i="3"/>
  <c r="D24" i="3"/>
  <c r="C24" i="3"/>
  <c r="E23" i="3"/>
  <c r="D23" i="3"/>
  <c r="C23" i="3"/>
  <c r="E22" i="3"/>
  <c r="D22" i="3"/>
  <c r="C22" i="3"/>
  <c r="E21" i="3"/>
  <c r="D21" i="3"/>
  <c r="C21" i="3"/>
  <c r="E20" i="3"/>
  <c r="D20" i="3"/>
  <c r="C20" i="3"/>
  <c r="E19" i="3"/>
  <c r="D19" i="3"/>
  <c r="C19" i="3"/>
  <c r="E18" i="3"/>
  <c r="D18" i="3"/>
  <c r="C18" i="3"/>
  <c r="E17" i="3"/>
  <c r="D17" i="3"/>
  <c r="C17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D8" i="3"/>
  <c r="C8" i="3"/>
  <c r="E7" i="3"/>
  <c r="D7" i="3"/>
  <c r="C7" i="3"/>
  <c r="E6" i="3"/>
  <c r="D6" i="3"/>
  <c r="C6" i="3"/>
  <c r="E5" i="3"/>
  <c r="D5" i="3"/>
  <c r="C5" i="3"/>
  <c r="E4" i="3"/>
  <c r="D4" i="3"/>
  <c r="C4" i="3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G44" i="11"/>
  <c r="I44" i="11"/>
  <c r="M44" i="11"/>
  <c r="O44" i="11"/>
  <c r="P44" i="11" s="1"/>
  <c r="G43" i="11"/>
  <c r="I43" i="11"/>
  <c r="J43" i="11" s="1"/>
  <c r="M43" i="11"/>
  <c r="N43" i="11" s="1"/>
  <c r="O43" i="11"/>
  <c r="P43" i="11" s="1"/>
  <c r="G42" i="11"/>
  <c r="I42" i="11"/>
  <c r="K42" i="11"/>
  <c r="M42" i="11"/>
  <c r="O42" i="11"/>
  <c r="G41" i="11"/>
  <c r="I41" i="11"/>
  <c r="J41" i="11" s="1"/>
  <c r="M41" i="11"/>
  <c r="N41" i="11" s="1"/>
  <c r="O41" i="11"/>
  <c r="P41" i="11" s="1"/>
  <c r="G40" i="11"/>
  <c r="I40" i="11"/>
  <c r="K40" i="11"/>
  <c r="L40" i="11" s="1"/>
  <c r="O40" i="11"/>
  <c r="P40" i="11" s="1"/>
  <c r="G39" i="11"/>
  <c r="I39" i="11"/>
  <c r="J39" i="11" s="1"/>
  <c r="M39" i="11"/>
  <c r="N39" i="11" s="1"/>
  <c r="O39" i="11"/>
  <c r="P39" i="11" s="1"/>
  <c r="G38" i="11"/>
  <c r="I38" i="11"/>
  <c r="M38" i="11"/>
  <c r="O38" i="11"/>
  <c r="G37" i="11"/>
  <c r="I37" i="11"/>
  <c r="J37" i="11" s="1"/>
  <c r="M37" i="11"/>
  <c r="N37" i="11" s="1"/>
  <c r="O37" i="11"/>
  <c r="P37" i="11" s="1"/>
  <c r="G36" i="11"/>
  <c r="I36" i="11"/>
  <c r="K36" i="11"/>
  <c r="L36" i="11" s="1"/>
  <c r="M36" i="11"/>
  <c r="O36" i="11"/>
  <c r="P36" i="11" s="1"/>
  <c r="G35" i="11"/>
  <c r="I35" i="11"/>
  <c r="J35" i="11" s="1"/>
  <c r="K35" i="11"/>
  <c r="L35" i="11" s="1"/>
  <c r="M35" i="11"/>
  <c r="N35" i="11" s="1"/>
  <c r="G34" i="11"/>
  <c r="I34" i="11"/>
  <c r="M34" i="11"/>
  <c r="O34" i="11"/>
  <c r="G33" i="11"/>
  <c r="I33" i="11"/>
  <c r="J33" i="11" s="1"/>
  <c r="K33" i="11"/>
  <c r="L33" i="11" s="1"/>
  <c r="M33" i="11"/>
  <c r="N33" i="11" s="1"/>
  <c r="O33" i="11"/>
  <c r="P33" i="11" s="1"/>
  <c r="G32" i="11"/>
  <c r="I32" i="11"/>
  <c r="M32" i="11"/>
  <c r="O32" i="11"/>
  <c r="P32" i="11" s="1"/>
  <c r="G31" i="11"/>
  <c r="I31" i="11"/>
  <c r="J31" i="11" s="1"/>
  <c r="K31" i="11"/>
  <c r="L31" i="11" s="1"/>
  <c r="M31" i="11"/>
  <c r="N31" i="11" s="1"/>
  <c r="G30" i="11"/>
  <c r="I30" i="11"/>
  <c r="K30" i="11"/>
  <c r="M30" i="11"/>
  <c r="O30" i="11"/>
  <c r="G29" i="11"/>
  <c r="I29" i="11"/>
  <c r="J29" i="11" s="1"/>
  <c r="M29" i="11"/>
  <c r="N29" i="11" s="1"/>
  <c r="G28" i="11"/>
  <c r="I28" i="11"/>
  <c r="K28" i="11"/>
  <c r="L28" i="11" s="1"/>
  <c r="M28" i="11"/>
  <c r="O28" i="11"/>
  <c r="P28" i="11" s="1"/>
  <c r="G27" i="11"/>
  <c r="I27" i="11"/>
  <c r="J27" i="11" s="1"/>
  <c r="K27" i="11"/>
  <c r="L27" i="11" s="1"/>
  <c r="O27" i="11"/>
  <c r="P27" i="11" s="1"/>
  <c r="G26" i="11"/>
  <c r="I26" i="11"/>
  <c r="K26" i="11"/>
  <c r="M26" i="11"/>
  <c r="O26" i="11"/>
  <c r="G25" i="11"/>
  <c r="I25" i="11"/>
  <c r="J25" i="11" s="1"/>
  <c r="K25" i="11"/>
  <c r="L25" i="11" s="1"/>
  <c r="M25" i="11"/>
  <c r="N25" i="11" s="1"/>
  <c r="O25" i="11"/>
  <c r="P25" i="11" s="1"/>
  <c r="G24" i="11"/>
  <c r="I24" i="11"/>
  <c r="K24" i="11"/>
  <c r="L24" i="11" s="1"/>
  <c r="O24" i="11"/>
  <c r="P24" i="11" s="1"/>
  <c r="G23" i="11"/>
  <c r="I23" i="11"/>
  <c r="J23" i="11" s="1"/>
  <c r="K23" i="11"/>
  <c r="L23" i="11" s="1"/>
  <c r="M23" i="11"/>
  <c r="N23" i="11" s="1"/>
  <c r="O23" i="11"/>
  <c r="P23" i="11" s="1"/>
  <c r="G22" i="11"/>
  <c r="I22" i="11"/>
  <c r="K22" i="11"/>
  <c r="M22" i="11"/>
  <c r="O22" i="11"/>
  <c r="G21" i="11"/>
  <c r="I21" i="11"/>
  <c r="J21" i="11" s="1"/>
  <c r="K21" i="11"/>
  <c r="L21" i="11" s="1"/>
  <c r="M21" i="11"/>
  <c r="N21" i="11" s="1"/>
  <c r="O21" i="11"/>
  <c r="P21" i="11" s="1"/>
  <c r="G20" i="11"/>
  <c r="I20" i="11"/>
  <c r="K20" i="11"/>
  <c r="L20" i="11" s="1"/>
  <c r="M20" i="11"/>
  <c r="O20" i="11"/>
  <c r="P20" i="11" s="1"/>
  <c r="I19" i="11"/>
  <c r="J19" i="11" s="1"/>
  <c r="M19" i="11"/>
  <c r="N19" i="11" s="1"/>
  <c r="G18" i="11"/>
  <c r="I18" i="11"/>
  <c r="K18" i="11"/>
  <c r="M18" i="11"/>
  <c r="O18" i="11"/>
  <c r="G17" i="11"/>
  <c r="I17" i="11"/>
  <c r="J17" i="11" s="1"/>
  <c r="K17" i="11"/>
  <c r="L17" i="11" s="1"/>
  <c r="M17" i="11"/>
  <c r="N17" i="11" s="1"/>
  <c r="O17" i="11"/>
  <c r="P17" i="11" s="1"/>
  <c r="G16" i="11"/>
  <c r="I16" i="11"/>
  <c r="K16" i="11"/>
  <c r="L16" i="11" s="1"/>
  <c r="O16" i="11"/>
  <c r="P16" i="11" s="1"/>
  <c r="G15" i="11"/>
  <c r="I15" i="11"/>
  <c r="J15" i="11" s="1"/>
  <c r="K15" i="11"/>
  <c r="L15" i="11" s="1"/>
  <c r="M15" i="11"/>
  <c r="N15" i="11" s="1"/>
  <c r="G14" i="11"/>
  <c r="I14" i="11"/>
  <c r="K14" i="11"/>
  <c r="M14" i="11"/>
  <c r="O14" i="11"/>
  <c r="G13" i="11"/>
  <c r="I13" i="11"/>
  <c r="J13" i="11" s="1"/>
  <c r="K13" i="11"/>
  <c r="L13" i="11" s="1"/>
  <c r="M13" i="11"/>
  <c r="N13" i="11" s="1"/>
  <c r="O13" i="11"/>
  <c r="P13" i="11" s="1"/>
  <c r="G12" i="11"/>
  <c r="I12" i="11"/>
  <c r="K12" i="11"/>
  <c r="L12" i="11" s="1"/>
  <c r="O12" i="11"/>
  <c r="P12" i="11" s="1"/>
  <c r="G11" i="11"/>
  <c r="I11" i="11"/>
  <c r="J11" i="11" s="1"/>
  <c r="K11" i="11"/>
  <c r="L11" i="11" s="1"/>
  <c r="M11" i="11"/>
  <c r="N11" i="11" s="1"/>
  <c r="G10" i="11"/>
  <c r="I10" i="11"/>
  <c r="K10" i="11"/>
  <c r="M10" i="11"/>
  <c r="O10" i="11"/>
  <c r="G9" i="11"/>
  <c r="I9" i="11"/>
  <c r="J9" i="11" s="1"/>
  <c r="K9" i="11"/>
  <c r="L9" i="11" s="1"/>
  <c r="M9" i="11"/>
  <c r="N9" i="11" s="1"/>
  <c r="O9" i="11"/>
  <c r="P9" i="11" s="1"/>
  <c r="G8" i="11"/>
  <c r="I8" i="11"/>
  <c r="K8" i="11"/>
  <c r="L8" i="11" s="1"/>
  <c r="O8" i="11"/>
  <c r="P8" i="11" s="1"/>
  <c r="I7" i="11"/>
  <c r="J7" i="11" s="1"/>
  <c r="M7" i="11"/>
  <c r="N7" i="11" s="1"/>
  <c r="G6" i="11"/>
  <c r="I6" i="11"/>
  <c r="M6" i="11"/>
  <c r="O6" i="11"/>
  <c r="G5" i="11"/>
  <c r="I5" i="11"/>
  <c r="J5" i="11" s="1"/>
  <c r="K5" i="11"/>
  <c r="L5" i="11" s="1"/>
  <c r="O5" i="11"/>
  <c r="P5" i="11" s="1"/>
  <c r="G4" i="11"/>
  <c r="I4" i="11"/>
  <c r="K4" i="11"/>
  <c r="L4" i="11" s="1"/>
  <c r="M4" i="11"/>
  <c r="O4" i="11"/>
  <c r="P4" i="11" s="1"/>
  <c r="P42" i="11"/>
  <c r="P38" i="11"/>
  <c r="P34" i="11"/>
  <c r="P30" i="11"/>
  <c r="P26" i="11"/>
  <c r="P22" i="11"/>
  <c r="P18" i="11"/>
  <c r="P14" i="11"/>
  <c r="P10" i="11"/>
  <c r="P6" i="11"/>
  <c r="N44" i="11"/>
  <c r="N42" i="11"/>
  <c r="N38" i="11"/>
  <c r="N36" i="11"/>
  <c r="N34" i="11"/>
  <c r="N32" i="11"/>
  <c r="N30" i="11"/>
  <c r="N28" i="11"/>
  <c r="N26" i="11"/>
  <c r="N22" i="11"/>
  <c r="N20" i="11"/>
  <c r="N18" i="11"/>
  <c r="N14" i="11"/>
  <c r="N10" i="11"/>
  <c r="N6" i="11"/>
  <c r="N4" i="11"/>
  <c r="L42" i="11"/>
  <c r="L30" i="11"/>
  <c r="L26" i="11"/>
  <c r="L22" i="11"/>
  <c r="L18" i="11"/>
  <c r="L14" i="11"/>
  <c r="L10" i="11"/>
  <c r="J44" i="11"/>
  <c r="J42" i="11"/>
  <c r="J40" i="11"/>
  <c r="J38" i="11"/>
  <c r="J36" i="11"/>
  <c r="J34" i="11"/>
  <c r="J32" i="11"/>
  <c r="J30" i="11"/>
  <c r="J28" i="11"/>
  <c r="J26" i="11"/>
  <c r="J24" i="11"/>
  <c r="J22" i="11"/>
  <c r="J20" i="11"/>
  <c r="J18" i="11"/>
  <c r="J16" i="11"/>
  <c r="J14" i="11"/>
  <c r="J12" i="11"/>
  <c r="J10" i="11"/>
  <c r="J8" i="11"/>
  <c r="J6" i="11"/>
  <c r="J4" i="11"/>
  <c r="H42" i="11"/>
  <c r="H38" i="11"/>
  <c r="H34" i="11"/>
  <c r="H30" i="11"/>
  <c r="H26" i="11"/>
  <c r="H22" i="11"/>
  <c r="H18" i="11"/>
  <c r="H14" i="11"/>
  <c r="H10" i="11"/>
  <c r="H6" i="11"/>
  <c r="C43" i="11"/>
  <c r="D43" i="11"/>
  <c r="E43" i="11"/>
  <c r="F43" i="11" s="1"/>
  <c r="C44" i="11"/>
  <c r="D44" i="11"/>
  <c r="E44" i="11"/>
  <c r="F44" i="11" s="1"/>
  <c r="A2" i="11"/>
  <c r="E42" i="11"/>
  <c r="F42" i="11" s="1"/>
  <c r="D42" i="11"/>
  <c r="C42" i="11"/>
  <c r="E41" i="11"/>
  <c r="F41" i="11" s="1"/>
  <c r="D41" i="11"/>
  <c r="C41" i="11"/>
  <c r="E40" i="11"/>
  <c r="F40" i="11" s="1"/>
  <c r="D40" i="11"/>
  <c r="C40" i="11"/>
  <c r="E39" i="11"/>
  <c r="F39" i="11" s="1"/>
  <c r="D39" i="11"/>
  <c r="C39" i="11"/>
  <c r="E38" i="11"/>
  <c r="F38" i="11" s="1"/>
  <c r="D38" i="11"/>
  <c r="C38" i="11"/>
  <c r="E37" i="11"/>
  <c r="F37" i="11" s="1"/>
  <c r="D37" i="11"/>
  <c r="C37" i="11"/>
  <c r="E36" i="11"/>
  <c r="F36" i="11" s="1"/>
  <c r="D36" i="11"/>
  <c r="C36" i="11"/>
  <c r="E35" i="11"/>
  <c r="F35" i="11" s="1"/>
  <c r="D35" i="11"/>
  <c r="C35" i="11"/>
  <c r="E34" i="11"/>
  <c r="F34" i="11" s="1"/>
  <c r="D34" i="11"/>
  <c r="C34" i="11"/>
  <c r="E33" i="11"/>
  <c r="F33" i="11" s="1"/>
  <c r="D33" i="11"/>
  <c r="C33" i="11"/>
  <c r="E32" i="11"/>
  <c r="F32" i="11" s="1"/>
  <c r="D32" i="11"/>
  <c r="C32" i="11"/>
  <c r="E31" i="11"/>
  <c r="F31" i="11" s="1"/>
  <c r="D31" i="11"/>
  <c r="C31" i="11"/>
  <c r="E30" i="11"/>
  <c r="F30" i="11" s="1"/>
  <c r="D30" i="11"/>
  <c r="C30" i="11"/>
  <c r="E29" i="11"/>
  <c r="F29" i="11" s="1"/>
  <c r="D29" i="11"/>
  <c r="C29" i="11"/>
  <c r="E28" i="11"/>
  <c r="F28" i="11" s="1"/>
  <c r="D28" i="11"/>
  <c r="C28" i="11"/>
  <c r="E27" i="11"/>
  <c r="F27" i="11" s="1"/>
  <c r="D27" i="11"/>
  <c r="C27" i="11"/>
  <c r="E26" i="11"/>
  <c r="F26" i="11" s="1"/>
  <c r="D26" i="11"/>
  <c r="C26" i="11"/>
  <c r="E25" i="11"/>
  <c r="F25" i="11" s="1"/>
  <c r="D25" i="11"/>
  <c r="C25" i="11"/>
  <c r="E24" i="11"/>
  <c r="F24" i="11" s="1"/>
  <c r="D24" i="11"/>
  <c r="C24" i="11"/>
  <c r="E23" i="11"/>
  <c r="F23" i="11" s="1"/>
  <c r="D23" i="11"/>
  <c r="C23" i="11"/>
  <c r="E22" i="11"/>
  <c r="F22" i="11" s="1"/>
  <c r="D22" i="11"/>
  <c r="C22" i="11"/>
  <c r="E21" i="11"/>
  <c r="F21" i="11" s="1"/>
  <c r="D21" i="11"/>
  <c r="C21" i="11"/>
  <c r="E20" i="11"/>
  <c r="F20" i="11" s="1"/>
  <c r="D20" i="11"/>
  <c r="C20" i="11"/>
  <c r="E19" i="11"/>
  <c r="F19" i="11" s="1"/>
  <c r="D19" i="11"/>
  <c r="C19" i="11"/>
  <c r="E18" i="11"/>
  <c r="F18" i="11" s="1"/>
  <c r="D18" i="11"/>
  <c r="C18" i="11"/>
  <c r="E17" i="11"/>
  <c r="F17" i="11" s="1"/>
  <c r="D17" i="11"/>
  <c r="C17" i="11"/>
  <c r="E16" i="11"/>
  <c r="F16" i="11" s="1"/>
  <c r="D16" i="11"/>
  <c r="C16" i="11"/>
  <c r="E15" i="11"/>
  <c r="F15" i="11" s="1"/>
  <c r="D15" i="11"/>
  <c r="C15" i="11"/>
  <c r="E14" i="11"/>
  <c r="F14" i="11" s="1"/>
  <c r="D14" i="11"/>
  <c r="C14" i="11"/>
  <c r="E13" i="11"/>
  <c r="F13" i="11" s="1"/>
  <c r="D13" i="11"/>
  <c r="C13" i="11"/>
  <c r="E12" i="11"/>
  <c r="F12" i="11" s="1"/>
  <c r="D12" i="11"/>
  <c r="C12" i="11"/>
  <c r="E11" i="11"/>
  <c r="F11" i="11" s="1"/>
  <c r="D11" i="11"/>
  <c r="C11" i="11"/>
  <c r="E10" i="11"/>
  <c r="F10" i="11" s="1"/>
  <c r="D10" i="11"/>
  <c r="C10" i="11"/>
  <c r="E9" i="11"/>
  <c r="F9" i="11" s="1"/>
  <c r="D9" i="11"/>
  <c r="C9" i="11"/>
  <c r="E8" i="11"/>
  <c r="F8" i="11" s="1"/>
  <c r="D8" i="11"/>
  <c r="C8" i="11"/>
  <c r="E7" i="11"/>
  <c r="F7" i="11" s="1"/>
  <c r="D7" i="11"/>
  <c r="C7" i="11"/>
  <c r="E6" i="11"/>
  <c r="F6" i="11" s="1"/>
  <c r="D6" i="11"/>
  <c r="C6" i="11"/>
  <c r="E5" i="11"/>
  <c r="F5" i="11" s="1"/>
  <c r="D5" i="11"/>
  <c r="C5" i="11"/>
  <c r="E4" i="11"/>
  <c r="F4" i="11" s="1"/>
  <c r="D4" i="11"/>
  <c r="C4" i="11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G44" i="10"/>
  <c r="I44" i="10"/>
  <c r="K44" i="10"/>
  <c r="M44" i="10"/>
  <c r="O44" i="10"/>
  <c r="Q44" i="10"/>
  <c r="R44" i="10" s="1"/>
  <c r="S44" i="10"/>
  <c r="G43" i="10"/>
  <c r="I43" i="10"/>
  <c r="J43" i="10" s="1"/>
  <c r="K43" i="10"/>
  <c r="M43" i="10"/>
  <c r="N43" i="10" s="1"/>
  <c r="O43" i="10"/>
  <c r="Q43" i="10"/>
  <c r="R43" i="10" s="1"/>
  <c r="S43" i="10" s="1"/>
  <c r="G42" i="10"/>
  <c r="I42" i="10"/>
  <c r="K42" i="10"/>
  <c r="M42" i="10"/>
  <c r="O42" i="10"/>
  <c r="Q42" i="10"/>
  <c r="R42" i="10" s="1"/>
  <c r="S42" i="10"/>
  <c r="G41" i="10"/>
  <c r="I41" i="10"/>
  <c r="J41" i="10" s="1"/>
  <c r="K41" i="10"/>
  <c r="M41" i="10"/>
  <c r="N41" i="10" s="1"/>
  <c r="O41" i="10"/>
  <c r="Q41" i="10"/>
  <c r="R41" i="10" s="1"/>
  <c r="S41" i="10" s="1"/>
  <c r="G40" i="10"/>
  <c r="I40" i="10"/>
  <c r="K40" i="10"/>
  <c r="M40" i="10"/>
  <c r="O40" i="10"/>
  <c r="Q40" i="10"/>
  <c r="R40" i="10" s="1"/>
  <c r="S40" i="10"/>
  <c r="G39" i="10"/>
  <c r="I39" i="10"/>
  <c r="J39" i="10" s="1"/>
  <c r="K39" i="10"/>
  <c r="M39" i="10"/>
  <c r="N39" i="10" s="1"/>
  <c r="O39" i="10"/>
  <c r="Q39" i="10"/>
  <c r="R39" i="10" s="1"/>
  <c r="S39" i="10" s="1"/>
  <c r="G38" i="10"/>
  <c r="I38" i="10"/>
  <c r="K38" i="10"/>
  <c r="M38" i="10"/>
  <c r="O38" i="10"/>
  <c r="Q38" i="10"/>
  <c r="R38" i="10" s="1"/>
  <c r="S38" i="10"/>
  <c r="G37" i="10"/>
  <c r="I37" i="10"/>
  <c r="J37" i="10" s="1"/>
  <c r="K37" i="10"/>
  <c r="M37" i="10"/>
  <c r="N37" i="10" s="1"/>
  <c r="O37" i="10"/>
  <c r="Q37" i="10"/>
  <c r="R37" i="10" s="1"/>
  <c r="S37" i="10" s="1"/>
  <c r="G36" i="10"/>
  <c r="I36" i="10"/>
  <c r="K36" i="10"/>
  <c r="M36" i="10"/>
  <c r="O36" i="10"/>
  <c r="Q36" i="10"/>
  <c r="R36" i="10" s="1"/>
  <c r="S36" i="10"/>
  <c r="G35" i="10"/>
  <c r="I35" i="10"/>
  <c r="J35" i="10" s="1"/>
  <c r="K35" i="10"/>
  <c r="M35" i="10"/>
  <c r="N35" i="10" s="1"/>
  <c r="O35" i="10"/>
  <c r="Q35" i="10"/>
  <c r="R35" i="10" s="1"/>
  <c r="S35" i="10" s="1"/>
  <c r="G34" i="10"/>
  <c r="I34" i="10"/>
  <c r="K34" i="10"/>
  <c r="M34" i="10"/>
  <c r="O34" i="10"/>
  <c r="Q34" i="10"/>
  <c r="R34" i="10" s="1"/>
  <c r="S34" i="10"/>
  <c r="G33" i="10"/>
  <c r="I33" i="10"/>
  <c r="J33" i="10" s="1"/>
  <c r="K33" i="10"/>
  <c r="M33" i="10"/>
  <c r="N33" i="10" s="1"/>
  <c r="O33" i="10"/>
  <c r="Q33" i="10"/>
  <c r="R33" i="10" s="1"/>
  <c r="S33" i="10" s="1"/>
  <c r="G32" i="10"/>
  <c r="I32" i="10"/>
  <c r="K32" i="10"/>
  <c r="M32" i="10"/>
  <c r="O32" i="10"/>
  <c r="Q32" i="10"/>
  <c r="R32" i="10" s="1"/>
  <c r="S32" i="10"/>
  <c r="G31" i="10"/>
  <c r="I31" i="10"/>
  <c r="J31" i="10" s="1"/>
  <c r="K31" i="10"/>
  <c r="M31" i="10"/>
  <c r="N31" i="10" s="1"/>
  <c r="O31" i="10"/>
  <c r="Q31" i="10"/>
  <c r="R31" i="10" s="1"/>
  <c r="S31" i="10" s="1"/>
  <c r="G30" i="10"/>
  <c r="I30" i="10"/>
  <c r="K30" i="10"/>
  <c r="M30" i="10"/>
  <c r="O30" i="10"/>
  <c r="Q30" i="10"/>
  <c r="R30" i="10" s="1"/>
  <c r="S30" i="10"/>
  <c r="G29" i="10"/>
  <c r="I29" i="10"/>
  <c r="J29" i="10" s="1"/>
  <c r="K29" i="10"/>
  <c r="M29" i="10"/>
  <c r="N29" i="10" s="1"/>
  <c r="O29" i="10"/>
  <c r="Q29" i="10"/>
  <c r="R29" i="10" s="1"/>
  <c r="S29" i="10" s="1"/>
  <c r="G28" i="10"/>
  <c r="I28" i="10"/>
  <c r="K28" i="10"/>
  <c r="M28" i="10"/>
  <c r="O28" i="10"/>
  <c r="Q28" i="10"/>
  <c r="R28" i="10" s="1"/>
  <c r="S28" i="10"/>
  <c r="G27" i="10"/>
  <c r="I27" i="10"/>
  <c r="J27" i="10" s="1"/>
  <c r="K27" i="10"/>
  <c r="M27" i="10"/>
  <c r="N27" i="10" s="1"/>
  <c r="O27" i="10"/>
  <c r="Q27" i="10"/>
  <c r="R27" i="10" s="1"/>
  <c r="S27" i="10" s="1"/>
  <c r="G26" i="10"/>
  <c r="I26" i="10"/>
  <c r="K26" i="10"/>
  <c r="M26" i="10"/>
  <c r="O26" i="10"/>
  <c r="Q26" i="10"/>
  <c r="R26" i="10" s="1"/>
  <c r="S26" i="10"/>
  <c r="G25" i="10"/>
  <c r="I25" i="10"/>
  <c r="J25" i="10" s="1"/>
  <c r="K25" i="10"/>
  <c r="M25" i="10"/>
  <c r="N25" i="10" s="1"/>
  <c r="O25" i="10"/>
  <c r="Q25" i="10"/>
  <c r="R25" i="10" s="1"/>
  <c r="S25" i="10" s="1"/>
  <c r="G24" i="10"/>
  <c r="I24" i="10"/>
  <c r="K24" i="10"/>
  <c r="M24" i="10"/>
  <c r="O24" i="10"/>
  <c r="Q24" i="10"/>
  <c r="R24" i="10" s="1"/>
  <c r="S24" i="10"/>
  <c r="G23" i="10"/>
  <c r="I23" i="10"/>
  <c r="J23" i="10" s="1"/>
  <c r="K23" i="10"/>
  <c r="M23" i="10"/>
  <c r="N23" i="10" s="1"/>
  <c r="O23" i="10"/>
  <c r="Q23" i="10"/>
  <c r="R23" i="10" s="1"/>
  <c r="S23" i="10" s="1"/>
  <c r="G22" i="10"/>
  <c r="I22" i="10"/>
  <c r="K22" i="10"/>
  <c r="M22" i="10"/>
  <c r="O22" i="10"/>
  <c r="Q22" i="10"/>
  <c r="R22" i="10" s="1"/>
  <c r="S22" i="10"/>
  <c r="G21" i="10"/>
  <c r="I21" i="10"/>
  <c r="J21" i="10" s="1"/>
  <c r="K21" i="10"/>
  <c r="M21" i="10"/>
  <c r="N21" i="10" s="1"/>
  <c r="O21" i="10"/>
  <c r="Q21" i="10"/>
  <c r="R21" i="10" s="1"/>
  <c r="S21" i="10" s="1"/>
  <c r="G20" i="10"/>
  <c r="I20" i="10"/>
  <c r="K20" i="10"/>
  <c r="M20" i="10"/>
  <c r="O20" i="10"/>
  <c r="Q20" i="10"/>
  <c r="R20" i="10" s="1"/>
  <c r="S20" i="10"/>
  <c r="G19" i="10"/>
  <c r="I19" i="10"/>
  <c r="J19" i="10" s="1"/>
  <c r="K19" i="10"/>
  <c r="M19" i="10"/>
  <c r="N19" i="10" s="1"/>
  <c r="O19" i="10"/>
  <c r="Q19" i="10"/>
  <c r="R19" i="10" s="1"/>
  <c r="S19" i="10" s="1"/>
  <c r="G18" i="10"/>
  <c r="I18" i="10"/>
  <c r="K18" i="10"/>
  <c r="M18" i="10"/>
  <c r="O18" i="10"/>
  <c r="Q18" i="10"/>
  <c r="R18" i="10" s="1"/>
  <c r="S18" i="10"/>
  <c r="G17" i="10"/>
  <c r="I17" i="10"/>
  <c r="J17" i="10" s="1"/>
  <c r="K17" i="10"/>
  <c r="M17" i="10"/>
  <c r="N17" i="10" s="1"/>
  <c r="O17" i="10"/>
  <c r="Q17" i="10"/>
  <c r="R17" i="10" s="1"/>
  <c r="S17" i="10" s="1"/>
  <c r="G16" i="10"/>
  <c r="I16" i="10"/>
  <c r="K16" i="10"/>
  <c r="M16" i="10"/>
  <c r="O16" i="10"/>
  <c r="Q16" i="10"/>
  <c r="R16" i="10" s="1"/>
  <c r="S16" i="10"/>
  <c r="G15" i="10"/>
  <c r="I15" i="10"/>
  <c r="J15" i="10" s="1"/>
  <c r="K15" i="10"/>
  <c r="M15" i="10"/>
  <c r="N15" i="10" s="1"/>
  <c r="O15" i="10"/>
  <c r="Q15" i="10"/>
  <c r="R15" i="10" s="1"/>
  <c r="S15" i="10" s="1"/>
  <c r="G14" i="10"/>
  <c r="I14" i="10"/>
  <c r="K14" i="10"/>
  <c r="M14" i="10"/>
  <c r="O14" i="10"/>
  <c r="Q14" i="10"/>
  <c r="R14" i="10" s="1"/>
  <c r="S14" i="10"/>
  <c r="G13" i="10"/>
  <c r="I13" i="10"/>
  <c r="J13" i="10" s="1"/>
  <c r="K13" i="10"/>
  <c r="M13" i="10"/>
  <c r="N13" i="10" s="1"/>
  <c r="O13" i="10"/>
  <c r="Q13" i="10"/>
  <c r="R13" i="10" s="1"/>
  <c r="S13" i="10" s="1"/>
  <c r="G12" i="10"/>
  <c r="I12" i="10"/>
  <c r="K12" i="10"/>
  <c r="M12" i="10"/>
  <c r="O12" i="10"/>
  <c r="Q12" i="10"/>
  <c r="R12" i="10" s="1"/>
  <c r="S12" i="10"/>
  <c r="G11" i="10"/>
  <c r="I11" i="10"/>
  <c r="J11" i="10" s="1"/>
  <c r="K11" i="10"/>
  <c r="M11" i="10"/>
  <c r="N11" i="10" s="1"/>
  <c r="O11" i="10"/>
  <c r="Q11" i="10"/>
  <c r="R11" i="10" s="1"/>
  <c r="S11" i="10" s="1"/>
  <c r="G10" i="10"/>
  <c r="I10" i="10"/>
  <c r="K10" i="10"/>
  <c r="M10" i="10"/>
  <c r="O10" i="10"/>
  <c r="Q10" i="10"/>
  <c r="R10" i="10" s="1"/>
  <c r="S10" i="10"/>
  <c r="G9" i="10"/>
  <c r="I9" i="10"/>
  <c r="J9" i="10" s="1"/>
  <c r="K9" i="10"/>
  <c r="M9" i="10"/>
  <c r="N9" i="10" s="1"/>
  <c r="O9" i="10"/>
  <c r="Q9" i="10"/>
  <c r="R9" i="10" s="1"/>
  <c r="S9" i="10" s="1"/>
  <c r="G8" i="10"/>
  <c r="I8" i="10"/>
  <c r="K8" i="10"/>
  <c r="M8" i="10"/>
  <c r="O8" i="10"/>
  <c r="Q8" i="10"/>
  <c r="R8" i="10" s="1"/>
  <c r="S8" i="10"/>
  <c r="G7" i="10"/>
  <c r="I7" i="10"/>
  <c r="J7" i="10" s="1"/>
  <c r="K7" i="10"/>
  <c r="M7" i="10"/>
  <c r="N7" i="10" s="1"/>
  <c r="O7" i="10"/>
  <c r="Q7" i="10"/>
  <c r="R7" i="10" s="1"/>
  <c r="S7" i="10" s="1"/>
  <c r="G6" i="10"/>
  <c r="I6" i="10"/>
  <c r="K6" i="10"/>
  <c r="M6" i="10"/>
  <c r="O6" i="10"/>
  <c r="Q6" i="10"/>
  <c r="R6" i="10" s="1"/>
  <c r="S6" i="10"/>
  <c r="G5" i="10"/>
  <c r="I5" i="10"/>
  <c r="J5" i="10" s="1"/>
  <c r="K5" i="10"/>
  <c r="M5" i="10"/>
  <c r="N5" i="10" s="1"/>
  <c r="O5" i="10"/>
  <c r="Q5" i="10"/>
  <c r="R5" i="10" s="1"/>
  <c r="S5" i="10" s="1"/>
  <c r="G4" i="10"/>
  <c r="I4" i="10"/>
  <c r="K4" i="10"/>
  <c r="M4" i="10"/>
  <c r="O4" i="10"/>
  <c r="Q4" i="10"/>
  <c r="R4" i="10" s="1"/>
  <c r="S4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P4" i="10"/>
  <c r="N44" i="10"/>
  <c r="N42" i="10"/>
  <c r="N40" i="10"/>
  <c r="N38" i="10"/>
  <c r="N36" i="10"/>
  <c r="N34" i="10"/>
  <c r="N32" i="10"/>
  <c r="N30" i="10"/>
  <c r="N28" i="10"/>
  <c r="N26" i="10"/>
  <c r="N24" i="10"/>
  <c r="N22" i="10"/>
  <c r="N20" i="10"/>
  <c r="N18" i="10"/>
  <c r="N16" i="10"/>
  <c r="N14" i="10"/>
  <c r="N12" i="10"/>
  <c r="N10" i="10"/>
  <c r="N8" i="10"/>
  <c r="N6" i="10"/>
  <c r="N4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J44" i="10"/>
  <c r="J42" i="10"/>
  <c r="J40" i="10"/>
  <c r="J38" i="10"/>
  <c r="J36" i="10"/>
  <c r="J34" i="10"/>
  <c r="J32" i="10"/>
  <c r="J30" i="10"/>
  <c r="J28" i="10"/>
  <c r="J26" i="10"/>
  <c r="J24" i="10"/>
  <c r="J22" i="10"/>
  <c r="J20" i="10"/>
  <c r="J18" i="10"/>
  <c r="J16" i="10"/>
  <c r="J14" i="10"/>
  <c r="J12" i="10"/>
  <c r="J10" i="10"/>
  <c r="J8" i="10"/>
  <c r="J6" i="10"/>
  <c r="J4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A2" i="10"/>
  <c r="C43" i="10"/>
  <c r="D43" i="10"/>
  <c r="E43" i="10"/>
  <c r="F43" i="10" s="1"/>
  <c r="C44" i="10"/>
  <c r="D44" i="10"/>
  <c r="E44" i="10"/>
  <c r="F44" i="10" s="1"/>
  <c r="E42" i="10"/>
  <c r="F42" i="10" s="1"/>
  <c r="D42" i="10"/>
  <c r="C42" i="10"/>
  <c r="E41" i="10"/>
  <c r="F41" i="10" s="1"/>
  <c r="D41" i="10"/>
  <c r="C41" i="10"/>
  <c r="E40" i="10"/>
  <c r="F40" i="10" s="1"/>
  <c r="D40" i="10"/>
  <c r="C40" i="10"/>
  <c r="E39" i="10"/>
  <c r="F39" i="10" s="1"/>
  <c r="D39" i="10"/>
  <c r="C39" i="10"/>
  <c r="E38" i="10"/>
  <c r="F38" i="10" s="1"/>
  <c r="D38" i="10"/>
  <c r="C38" i="10"/>
  <c r="E37" i="10"/>
  <c r="F37" i="10" s="1"/>
  <c r="D37" i="10"/>
  <c r="C37" i="10"/>
  <c r="E36" i="10"/>
  <c r="F36" i="10" s="1"/>
  <c r="D36" i="10"/>
  <c r="C36" i="10"/>
  <c r="E35" i="10"/>
  <c r="F35" i="10" s="1"/>
  <c r="D35" i="10"/>
  <c r="C35" i="10"/>
  <c r="E34" i="10"/>
  <c r="F34" i="10" s="1"/>
  <c r="D34" i="10"/>
  <c r="C34" i="10"/>
  <c r="E33" i="10"/>
  <c r="F33" i="10" s="1"/>
  <c r="D33" i="10"/>
  <c r="C33" i="10"/>
  <c r="E32" i="10"/>
  <c r="F32" i="10" s="1"/>
  <c r="D32" i="10"/>
  <c r="C32" i="10"/>
  <c r="E31" i="10"/>
  <c r="F31" i="10" s="1"/>
  <c r="D31" i="10"/>
  <c r="C31" i="10"/>
  <c r="E30" i="10"/>
  <c r="F30" i="10" s="1"/>
  <c r="D30" i="10"/>
  <c r="C30" i="10"/>
  <c r="E29" i="10"/>
  <c r="F29" i="10" s="1"/>
  <c r="D29" i="10"/>
  <c r="C29" i="10"/>
  <c r="E28" i="10"/>
  <c r="F28" i="10" s="1"/>
  <c r="D28" i="10"/>
  <c r="C28" i="10"/>
  <c r="E27" i="10"/>
  <c r="F27" i="10" s="1"/>
  <c r="D27" i="10"/>
  <c r="C27" i="10"/>
  <c r="E26" i="10"/>
  <c r="F26" i="10" s="1"/>
  <c r="D26" i="10"/>
  <c r="C26" i="10"/>
  <c r="E25" i="10"/>
  <c r="F25" i="10" s="1"/>
  <c r="D25" i="10"/>
  <c r="C25" i="10"/>
  <c r="E24" i="10"/>
  <c r="F24" i="10" s="1"/>
  <c r="D24" i="10"/>
  <c r="C24" i="10"/>
  <c r="E23" i="10"/>
  <c r="F23" i="10" s="1"/>
  <c r="D23" i="10"/>
  <c r="C23" i="10"/>
  <c r="E22" i="10"/>
  <c r="F22" i="10" s="1"/>
  <c r="D22" i="10"/>
  <c r="C22" i="10"/>
  <c r="E21" i="10"/>
  <c r="F21" i="10" s="1"/>
  <c r="D21" i="10"/>
  <c r="C21" i="10"/>
  <c r="E20" i="10"/>
  <c r="F20" i="10" s="1"/>
  <c r="D20" i="10"/>
  <c r="C20" i="10"/>
  <c r="E19" i="10"/>
  <c r="F19" i="10" s="1"/>
  <c r="D19" i="10"/>
  <c r="C19" i="10"/>
  <c r="E18" i="10"/>
  <c r="F18" i="10" s="1"/>
  <c r="D18" i="10"/>
  <c r="C18" i="10"/>
  <c r="E17" i="10"/>
  <c r="F17" i="10" s="1"/>
  <c r="D17" i="10"/>
  <c r="C17" i="10"/>
  <c r="E16" i="10"/>
  <c r="F16" i="10" s="1"/>
  <c r="D16" i="10"/>
  <c r="C16" i="10"/>
  <c r="E15" i="10"/>
  <c r="F15" i="10" s="1"/>
  <c r="D15" i="10"/>
  <c r="C15" i="10"/>
  <c r="E14" i="10"/>
  <c r="F14" i="10" s="1"/>
  <c r="D14" i="10"/>
  <c r="C14" i="10"/>
  <c r="E13" i="10"/>
  <c r="F13" i="10" s="1"/>
  <c r="D13" i="10"/>
  <c r="C13" i="10"/>
  <c r="E12" i="10"/>
  <c r="F12" i="10" s="1"/>
  <c r="D12" i="10"/>
  <c r="C12" i="10"/>
  <c r="E11" i="10"/>
  <c r="F11" i="10" s="1"/>
  <c r="D11" i="10"/>
  <c r="C11" i="10"/>
  <c r="E10" i="10"/>
  <c r="F10" i="10" s="1"/>
  <c r="D10" i="10"/>
  <c r="C10" i="10"/>
  <c r="E9" i="10"/>
  <c r="F9" i="10" s="1"/>
  <c r="D9" i="10"/>
  <c r="C9" i="10"/>
  <c r="E8" i="10"/>
  <c r="F8" i="10" s="1"/>
  <c r="D8" i="10"/>
  <c r="C8" i="10"/>
  <c r="E7" i="10"/>
  <c r="F7" i="10" s="1"/>
  <c r="D7" i="10"/>
  <c r="C7" i="10"/>
  <c r="E6" i="10"/>
  <c r="F6" i="10" s="1"/>
  <c r="D6" i="10"/>
  <c r="C6" i="10"/>
  <c r="E5" i="10"/>
  <c r="F5" i="10" s="1"/>
  <c r="D5" i="10"/>
  <c r="C5" i="10"/>
  <c r="E4" i="10"/>
  <c r="F4" i="10" s="1"/>
  <c r="D4" i="10"/>
  <c r="C4" i="10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G44" i="9"/>
  <c r="I44" i="9"/>
  <c r="K44" i="9"/>
  <c r="L44" i="9" s="1"/>
  <c r="M44" i="9"/>
  <c r="O44" i="9"/>
  <c r="G43" i="9"/>
  <c r="I43" i="9"/>
  <c r="K43" i="9"/>
  <c r="L43" i="9" s="1"/>
  <c r="M43" i="9"/>
  <c r="O43" i="9"/>
  <c r="P43" i="9" s="1"/>
  <c r="G42" i="9"/>
  <c r="I42" i="9"/>
  <c r="K42" i="9"/>
  <c r="M42" i="9"/>
  <c r="O42" i="9"/>
  <c r="P42" i="9" s="1"/>
  <c r="G41" i="9"/>
  <c r="K41" i="9"/>
  <c r="L41" i="9" s="1"/>
  <c r="O41" i="9"/>
  <c r="P41" i="9" s="1"/>
  <c r="G40" i="9"/>
  <c r="I40" i="9"/>
  <c r="K40" i="9"/>
  <c r="L40" i="9" s="1"/>
  <c r="M40" i="9"/>
  <c r="O40" i="9"/>
  <c r="G39" i="9"/>
  <c r="I39" i="9"/>
  <c r="K39" i="9"/>
  <c r="L39" i="9" s="1"/>
  <c r="M39" i="9"/>
  <c r="O39" i="9"/>
  <c r="P39" i="9" s="1"/>
  <c r="G38" i="9"/>
  <c r="I38" i="9"/>
  <c r="K38" i="9"/>
  <c r="M38" i="9"/>
  <c r="O38" i="9"/>
  <c r="P38" i="9" s="1"/>
  <c r="G37" i="9"/>
  <c r="I37" i="9"/>
  <c r="K37" i="9"/>
  <c r="L37" i="9" s="1"/>
  <c r="M37" i="9"/>
  <c r="O37" i="9"/>
  <c r="P37" i="9" s="1"/>
  <c r="G36" i="9"/>
  <c r="I36" i="9"/>
  <c r="K36" i="9"/>
  <c r="L36" i="9" s="1"/>
  <c r="M36" i="9"/>
  <c r="O36" i="9"/>
  <c r="G35" i="9"/>
  <c r="I35" i="9"/>
  <c r="K35" i="9"/>
  <c r="L35" i="9" s="1"/>
  <c r="M35" i="9"/>
  <c r="O35" i="9"/>
  <c r="P35" i="9" s="1"/>
  <c r="G34" i="9"/>
  <c r="I34" i="9"/>
  <c r="K34" i="9"/>
  <c r="M34" i="9"/>
  <c r="O34" i="9"/>
  <c r="P34" i="9" s="1"/>
  <c r="G33" i="9"/>
  <c r="I33" i="9"/>
  <c r="K33" i="9"/>
  <c r="L33" i="9" s="1"/>
  <c r="M33" i="9"/>
  <c r="O33" i="9"/>
  <c r="P33" i="9" s="1"/>
  <c r="G32" i="9"/>
  <c r="I32" i="9"/>
  <c r="K32" i="9"/>
  <c r="L32" i="9" s="1"/>
  <c r="M32" i="9"/>
  <c r="O32" i="9"/>
  <c r="G31" i="9"/>
  <c r="I31" i="9"/>
  <c r="K31" i="9"/>
  <c r="L31" i="9" s="1"/>
  <c r="M31" i="9"/>
  <c r="O31" i="9"/>
  <c r="P31" i="9" s="1"/>
  <c r="G30" i="9"/>
  <c r="I30" i="9"/>
  <c r="K30" i="9"/>
  <c r="M30" i="9"/>
  <c r="O30" i="9"/>
  <c r="P30" i="9" s="1"/>
  <c r="G29" i="9"/>
  <c r="I29" i="9"/>
  <c r="K29" i="9"/>
  <c r="L29" i="9" s="1"/>
  <c r="M29" i="9"/>
  <c r="O29" i="9"/>
  <c r="P29" i="9" s="1"/>
  <c r="G28" i="9"/>
  <c r="Q28" i="9" s="1"/>
  <c r="R28" i="9" s="1"/>
  <c r="S28" i="9" s="1"/>
  <c r="I28" i="9"/>
  <c r="K28" i="9"/>
  <c r="L28" i="9" s="1"/>
  <c r="M28" i="9"/>
  <c r="O28" i="9"/>
  <c r="G27" i="9"/>
  <c r="I27" i="9"/>
  <c r="K27" i="9"/>
  <c r="L27" i="9" s="1"/>
  <c r="M27" i="9"/>
  <c r="O27" i="9"/>
  <c r="P27" i="9" s="1"/>
  <c r="G26" i="9"/>
  <c r="I26" i="9"/>
  <c r="K26" i="9"/>
  <c r="M26" i="9"/>
  <c r="O26" i="9"/>
  <c r="P26" i="9" s="1"/>
  <c r="G25" i="9"/>
  <c r="I25" i="9"/>
  <c r="K25" i="9"/>
  <c r="L25" i="9" s="1"/>
  <c r="M25" i="9"/>
  <c r="O25" i="9"/>
  <c r="P25" i="9" s="1"/>
  <c r="G24" i="9"/>
  <c r="I24" i="9"/>
  <c r="K24" i="9"/>
  <c r="L24" i="9" s="1"/>
  <c r="M24" i="9"/>
  <c r="O24" i="9"/>
  <c r="G23" i="9"/>
  <c r="I23" i="9"/>
  <c r="K23" i="9"/>
  <c r="L23" i="9" s="1"/>
  <c r="M23" i="9"/>
  <c r="O23" i="9"/>
  <c r="P23" i="9" s="1"/>
  <c r="G22" i="9"/>
  <c r="I22" i="9"/>
  <c r="K22" i="9"/>
  <c r="M22" i="9"/>
  <c r="O22" i="9"/>
  <c r="P22" i="9" s="1"/>
  <c r="G21" i="9"/>
  <c r="I21" i="9"/>
  <c r="K21" i="9"/>
  <c r="L21" i="9" s="1"/>
  <c r="M21" i="9"/>
  <c r="O21" i="9"/>
  <c r="P21" i="9" s="1"/>
  <c r="G20" i="9"/>
  <c r="Q20" i="9" s="1"/>
  <c r="R20" i="9" s="1"/>
  <c r="S20" i="9" s="1"/>
  <c r="I20" i="9"/>
  <c r="K20" i="9"/>
  <c r="L20" i="9" s="1"/>
  <c r="M20" i="9"/>
  <c r="O20" i="9"/>
  <c r="G19" i="9"/>
  <c r="I19" i="9"/>
  <c r="K19" i="9"/>
  <c r="L19" i="9" s="1"/>
  <c r="M19" i="9"/>
  <c r="O19" i="9"/>
  <c r="P19" i="9" s="1"/>
  <c r="G18" i="9"/>
  <c r="I18" i="9"/>
  <c r="K18" i="9"/>
  <c r="M18" i="9"/>
  <c r="O18" i="9"/>
  <c r="P18" i="9" s="1"/>
  <c r="G17" i="9"/>
  <c r="I17" i="9"/>
  <c r="K17" i="9"/>
  <c r="L17" i="9" s="1"/>
  <c r="M17" i="9"/>
  <c r="O17" i="9"/>
  <c r="P17" i="9" s="1"/>
  <c r="G16" i="9"/>
  <c r="I16" i="9"/>
  <c r="K16" i="9"/>
  <c r="L16" i="9" s="1"/>
  <c r="M16" i="9"/>
  <c r="O16" i="9"/>
  <c r="G15" i="9"/>
  <c r="I15" i="9"/>
  <c r="K15" i="9"/>
  <c r="L15" i="9" s="1"/>
  <c r="M15" i="9"/>
  <c r="O15" i="9"/>
  <c r="P15" i="9" s="1"/>
  <c r="G14" i="9"/>
  <c r="I14" i="9"/>
  <c r="K14" i="9"/>
  <c r="M14" i="9"/>
  <c r="O14" i="9"/>
  <c r="P14" i="9" s="1"/>
  <c r="G13" i="9"/>
  <c r="K13" i="9"/>
  <c r="L13" i="9" s="1"/>
  <c r="O13" i="9"/>
  <c r="P13" i="9" s="1"/>
  <c r="G12" i="9"/>
  <c r="I12" i="9"/>
  <c r="K12" i="9"/>
  <c r="L12" i="9" s="1"/>
  <c r="M12" i="9"/>
  <c r="O12" i="9"/>
  <c r="G11" i="9"/>
  <c r="I11" i="9"/>
  <c r="K11" i="9"/>
  <c r="L11" i="9" s="1"/>
  <c r="M11" i="9"/>
  <c r="O11" i="9"/>
  <c r="P11" i="9" s="1"/>
  <c r="G10" i="9"/>
  <c r="I10" i="9"/>
  <c r="K10" i="9"/>
  <c r="M10" i="9"/>
  <c r="O10" i="9"/>
  <c r="P10" i="9" s="1"/>
  <c r="G9" i="9"/>
  <c r="I9" i="9"/>
  <c r="K9" i="9"/>
  <c r="L9" i="9" s="1"/>
  <c r="M9" i="9"/>
  <c r="O9" i="9"/>
  <c r="P9" i="9" s="1"/>
  <c r="G8" i="9"/>
  <c r="I8" i="9"/>
  <c r="K8" i="9"/>
  <c r="L8" i="9" s="1"/>
  <c r="M8" i="9"/>
  <c r="O8" i="9"/>
  <c r="G7" i="9"/>
  <c r="I7" i="9"/>
  <c r="K7" i="9"/>
  <c r="L7" i="9" s="1"/>
  <c r="M7" i="9"/>
  <c r="O7" i="9"/>
  <c r="P7" i="9" s="1"/>
  <c r="G6" i="9"/>
  <c r="K6" i="9"/>
  <c r="O6" i="9"/>
  <c r="P6" i="9" s="1"/>
  <c r="G5" i="9"/>
  <c r="I5" i="9"/>
  <c r="K5" i="9"/>
  <c r="L5" i="9" s="1"/>
  <c r="M5" i="9"/>
  <c r="O5" i="9"/>
  <c r="P5" i="9" s="1"/>
  <c r="G4" i="9"/>
  <c r="I4" i="9"/>
  <c r="K4" i="9"/>
  <c r="L4" i="9" s="1"/>
  <c r="M4" i="9"/>
  <c r="O4" i="9"/>
  <c r="P44" i="9"/>
  <c r="P40" i="9"/>
  <c r="P36" i="9"/>
  <c r="P32" i="9"/>
  <c r="P28" i="9"/>
  <c r="P24" i="9"/>
  <c r="P20" i="9"/>
  <c r="P16" i="9"/>
  <c r="P12" i="9"/>
  <c r="P8" i="9"/>
  <c r="P4" i="9"/>
  <c r="N44" i="9"/>
  <c r="N43" i="9"/>
  <c r="N42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2" i="9"/>
  <c r="N11" i="9"/>
  <c r="N10" i="9"/>
  <c r="N9" i="9"/>
  <c r="N8" i="9"/>
  <c r="N7" i="9"/>
  <c r="N5" i="9"/>
  <c r="N4" i="9"/>
  <c r="L42" i="9"/>
  <c r="L38" i="9"/>
  <c r="L34" i="9"/>
  <c r="L30" i="9"/>
  <c r="L26" i="9"/>
  <c r="L22" i="9"/>
  <c r="L18" i="9"/>
  <c r="L14" i="9"/>
  <c r="L10" i="9"/>
  <c r="L6" i="9"/>
  <c r="J44" i="9"/>
  <c r="J43" i="9"/>
  <c r="J42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2" i="9"/>
  <c r="J11" i="9"/>
  <c r="J10" i="9"/>
  <c r="J9" i="9"/>
  <c r="J8" i="9"/>
  <c r="J7" i="9"/>
  <c r="J5" i="9"/>
  <c r="J4" i="9"/>
  <c r="H44" i="9"/>
  <c r="H40" i="9"/>
  <c r="H36" i="9"/>
  <c r="H32" i="9"/>
  <c r="H28" i="9"/>
  <c r="H24" i="9"/>
  <c r="H20" i="9"/>
  <c r="H16" i="9"/>
  <c r="H13" i="9"/>
  <c r="H11" i="9"/>
  <c r="H9" i="9"/>
  <c r="H7" i="9"/>
  <c r="H5" i="9"/>
  <c r="A2" i="9"/>
  <c r="C43" i="9"/>
  <c r="D43" i="9"/>
  <c r="E43" i="9"/>
  <c r="F43" i="9" s="1"/>
  <c r="C44" i="9"/>
  <c r="D44" i="9"/>
  <c r="E44" i="9"/>
  <c r="F44" i="9" s="1"/>
  <c r="E42" i="9"/>
  <c r="F42" i="9" s="1"/>
  <c r="D42" i="9"/>
  <c r="C42" i="9"/>
  <c r="E41" i="9"/>
  <c r="F41" i="9" s="1"/>
  <c r="D41" i="9"/>
  <c r="C41" i="9"/>
  <c r="E40" i="9"/>
  <c r="F40" i="9" s="1"/>
  <c r="D40" i="9"/>
  <c r="C40" i="9"/>
  <c r="E39" i="9"/>
  <c r="F39" i="9" s="1"/>
  <c r="D39" i="9"/>
  <c r="C39" i="9"/>
  <c r="E38" i="9"/>
  <c r="F38" i="9" s="1"/>
  <c r="D38" i="9"/>
  <c r="C38" i="9"/>
  <c r="E37" i="9"/>
  <c r="F37" i="9" s="1"/>
  <c r="D37" i="9"/>
  <c r="C37" i="9"/>
  <c r="E36" i="9"/>
  <c r="F36" i="9" s="1"/>
  <c r="D36" i="9"/>
  <c r="C36" i="9"/>
  <c r="E35" i="9"/>
  <c r="F35" i="9" s="1"/>
  <c r="D35" i="9"/>
  <c r="C35" i="9"/>
  <c r="E34" i="9"/>
  <c r="F34" i="9" s="1"/>
  <c r="D34" i="9"/>
  <c r="C34" i="9"/>
  <c r="E33" i="9"/>
  <c r="F33" i="9" s="1"/>
  <c r="D33" i="9"/>
  <c r="C33" i="9"/>
  <c r="E32" i="9"/>
  <c r="F32" i="9" s="1"/>
  <c r="D32" i="9"/>
  <c r="C32" i="9"/>
  <c r="E31" i="9"/>
  <c r="F31" i="9" s="1"/>
  <c r="D31" i="9"/>
  <c r="C31" i="9"/>
  <c r="E30" i="9"/>
  <c r="F30" i="9" s="1"/>
  <c r="D30" i="9"/>
  <c r="C30" i="9"/>
  <c r="E29" i="9"/>
  <c r="F29" i="9" s="1"/>
  <c r="D29" i="9"/>
  <c r="C29" i="9"/>
  <c r="E28" i="9"/>
  <c r="F28" i="9" s="1"/>
  <c r="D28" i="9"/>
  <c r="C28" i="9"/>
  <c r="E27" i="9"/>
  <c r="F27" i="9" s="1"/>
  <c r="D27" i="9"/>
  <c r="C27" i="9"/>
  <c r="E26" i="9"/>
  <c r="F26" i="9" s="1"/>
  <c r="D26" i="9"/>
  <c r="C26" i="9"/>
  <c r="E25" i="9"/>
  <c r="F25" i="9" s="1"/>
  <c r="D25" i="9"/>
  <c r="C25" i="9"/>
  <c r="E24" i="9"/>
  <c r="F24" i="9" s="1"/>
  <c r="D24" i="9"/>
  <c r="C24" i="9"/>
  <c r="E23" i="9"/>
  <c r="F23" i="9" s="1"/>
  <c r="D23" i="9"/>
  <c r="C23" i="9"/>
  <c r="E22" i="9"/>
  <c r="F22" i="9" s="1"/>
  <c r="D22" i="9"/>
  <c r="C22" i="9"/>
  <c r="E21" i="9"/>
  <c r="F21" i="9" s="1"/>
  <c r="D21" i="9"/>
  <c r="C21" i="9"/>
  <c r="E20" i="9"/>
  <c r="F20" i="9" s="1"/>
  <c r="D20" i="9"/>
  <c r="C20" i="9"/>
  <c r="E19" i="9"/>
  <c r="F19" i="9" s="1"/>
  <c r="D19" i="9"/>
  <c r="C19" i="9"/>
  <c r="E18" i="9"/>
  <c r="F18" i="9" s="1"/>
  <c r="D18" i="9"/>
  <c r="C18" i="9"/>
  <c r="E17" i="9"/>
  <c r="F17" i="9" s="1"/>
  <c r="D17" i="9"/>
  <c r="C17" i="9"/>
  <c r="E16" i="9"/>
  <c r="F16" i="9" s="1"/>
  <c r="D16" i="9"/>
  <c r="C16" i="9"/>
  <c r="E15" i="9"/>
  <c r="F15" i="9" s="1"/>
  <c r="D15" i="9"/>
  <c r="C15" i="9"/>
  <c r="E14" i="9"/>
  <c r="F14" i="9" s="1"/>
  <c r="D14" i="9"/>
  <c r="C14" i="9"/>
  <c r="E13" i="9"/>
  <c r="F13" i="9" s="1"/>
  <c r="D13" i="9"/>
  <c r="C13" i="9"/>
  <c r="E12" i="9"/>
  <c r="F12" i="9" s="1"/>
  <c r="D12" i="9"/>
  <c r="C12" i="9"/>
  <c r="E11" i="9"/>
  <c r="F11" i="9" s="1"/>
  <c r="D11" i="9"/>
  <c r="C11" i="9"/>
  <c r="E10" i="9"/>
  <c r="F10" i="9" s="1"/>
  <c r="D10" i="9"/>
  <c r="C10" i="9"/>
  <c r="E9" i="9"/>
  <c r="F9" i="9" s="1"/>
  <c r="D9" i="9"/>
  <c r="C9" i="9"/>
  <c r="E8" i="9"/>
  <c r="F8" i="9" s="1"/>
  <c r="D8" i="9"/>
  <c r="C8" i="9"/>
  <c r="E7" i="9"/>
  <c r="F7" i="9" s="1"/>
  <c r="D7" i="9"/>
  <c r="C7" i="9"/>
  <c r="E6" i="9"/>
  <c r="F6" i="9" s="1"/>
  <c r="D6" i="9"/>
  <c r="C6" i="9"/>
  <c r="E5" i="9"/>
  <c r="F5" i="9" s="1"/>
  <c r="D5" i="9"/>
  <c r="C5" i="9"/>
  <c r="E4" i="9"/>
  <c r="F4" i="9" s="1"/>
  <c r="D4" i="9"/>
  <c r="C4" i="9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C43" i="8"/>
  <c r="D43" i="8"/>
  <c r="E43" i="8"/>
  <c r="F43" i="8" s="1"/>
  <c r="C44" i="8"/>
  <c r="D44" i="8"/>
  <c r="E44" i="8"/>
  <c r="F44" i="8" s="1"/>
  <c r="A2" i="8"/>
  <c r="E42" i="8"/>
  <c r="F42" i="8" s="1"/>
  <c r="D42" i="8"/>
  <c r="C42" i="8"/>
  <c r="E41" i="8"/>
  <c r="F41" i="8" s="1"/>
  <c r="D41" i="8"/>
  <c r="C41" i="8"/>
  <c r="E40" i="8"/>
  <c r="F40" i="8" s="1"/>
  <c r="D40" i="8"/>
  <c r="C40" i="8"/>
  <c r="E39" i="8"/>
  <c r="F39" i="8" s="1"/>
  <c r="D39" i="8"/>
  <c r="C39" i="8"/>
  <c r="E38" i="8"/>
  <c r="F38" i="8" s="1"/>
  <c r="D38" i="8"/>
  <c r="C38" i="8"/>
  <c r="E37" i="8"/>
  <c r="F37" i="8" s="1"/>
  <c r="D37" i="8"/>
  <c r="C37" i="8"/>
  <c r="E36" i="8"/>
  <c r="F36" i="8" s="1"/>
  <c r="D36" i="8"/>
  <c r="C36" i="8"/>
  <c r="E35" i="8"/>
  <c r="F35" i="8" s="1"/>
  <c r="D35" i="8"/>
  <c r="C35" i="8"/>
  <c r="E34" i="8"/>
  <c r="F34" i="8" s="1"/>
  <c r="D34" i="8"/>
  <c r="C34" i="8"/>
  <c r="E33" i="8"/>
  <c r="F33" i="8" s="1"/>
  <c r="D33" i="8"/>
  <c r="C33" i="8"/>
  <c r="E32" i="8"/>
  <c r="F32" i="8" s="1"/>
  <c r="D32" i="8"/>
  <c r="C32" i="8"/>
  <c r="E31" i="8"/>
  <c r="F31" i="8" s="1"/>
  <c r="D31" i="8"/>
  <c r="C31" i="8"/>
  <c r="E30" i="8"/>
  <c r="F30" i="8" s="1"/>
  <c r="D30" i="8"/>
  <c r="C30" i="8"/>
  <c r="E29" i="8"/>
  <c r="F29" i="8" s="1"/>
  <c r="D29" i="8"/>
  <c r="C29" i="8"/>
  <c r="E28" i="8"/>
  <c r="F28" i="8" s="1"/>
  <c r="D28" i="8"/>
  <c r="C28" i="8"/>
  <c r="E27" i="8"/>
  <c r="F27" i="8" s="1"/>
  <c r="D27" i="8"/>
  <c r="C27" i="8"/>
  <c r="E26" i="8"/>
  <c r="F26" i="8" s="1"/>
  <c r="D26" i="8"/>
  <c r="C26" i="8"/>
  <c r="E25" i="8"/>
  <c r="F25" i="8" s="1"/>
  <c r="D25" i="8"/>
  <c r="C25" i="8"/>
  <c r="E24" i="8"/>
  <c r="F24" i="8" s="1"/>
  <c r="D24" i="8"/>
  <c r="C24" i="8"/>
  <c r="E23" i="8"/>
  <c r="F23" i="8" s="1"/>
  <c r="D23" i="8"/>
  <c r="C23" i="8"/>
  <c r="E22" i="8"/>
  <c r="F22" i="8" s="1"/>
  <c r="D22" i="8"/>
  <c r="C22" i="8"/>
  <c r="E21" i="8"/>
  <c r="F21" i="8" s="1"/>
  <c r="D21" i="8"/>
  <c r="C21" i="8"/>
  <c r="E20" i="8"/>
  <c r="F20" i="8" s="1"/>
  <c r="D20" i="8"/>
  <c r="C20" i="8"/>
  <c r="E19" i="8"/>
  <c r="F19" i="8" s="1"/>
  <c r="D19" i="8"/>
  <c r="C19" i="8"/>
  <c r="E18" i="8"/>
  <c r="F18" i="8" s="1"/>
  <c r="D18" i="8"/>
  <c r="C18" i="8"/>
  <c r="E17" i="8"/>
  <c r="F17" i="8" s="1"/>
  <c r="D17" i="8"/>
  <c r="C17" i="8"/>
  <c r="E16" i="8"/>
  <c r="F16" i="8" s="1"/>
  <c r="D16" i="8"/>
  <c r="C16" i="8"/>
  <c r="E15" i="8"/>
  <c r="F15" i="8" s="1"/>
  <c r="D15" i="8"/>
  <c r="C15" i="8"/>
  <c r="E14" i="8"/>
  <c r="F14" i="8" s="1"/>
  <c r="D14" i="8"/>
  <c r="C14" i="8"/>
  <c r="E13" i="8"/>
  <c r="F13" i="8" s="1"/>
  <c r="D13" i="8"/>
  <c r="C13" i="8"/>
  <c r="E12" i="8"/>
  <c r="F12" i="8" s="1"/>
  <c r="D12" i="8"/>
  <c r="C12" i="8"/>
  <c r="E11" i="8"/>
  <c r="F11" i="8" s="1"/>
  <c r="D11" i="8"/>
  <c r="C11" i="8"/>
  <c r="E10" i="8"/>
  <c r="F10" i="8" s="1"/>
  <c r="D10" i="8"/>
  <c r="C10" i="8"/>
  <c r="E9" i="8"/>
  <c r="F9" i="8" s="1"/>
  <c r="D9" i="8"/>
  <c r="C9" i="8"/>
  <c r="E8" i="8"/>
  <c r="F8" i="8" s="1"/>
  <c r="D8" i="8"/>
  <c r="C8" i="8"/>
  <c r="E7" i="8"/>
  <c r="F7" i="8" s="1"/>
  <c r="D7" i="8"/>
  <c r="C7" i="8"/>
  <c r="E6" i="8"/>
  <c r="F6" i="8" s="1"/>
  <c r="D6" i="8"/>
  <c r="C6" i="8"/>
  <c r="E5" i="8"/>
  <c r="F5" i="8" s="1"/>
  <c r="D5" i="8"/>
  <c r="C5" i="8"/>
  <c r="E4" i="8"/>
  <c r="F4" i="8" s="1"/>
  <c r="D4" i="8"/>
  <c r="C4" i="8"/>
  <c r="Q4" i="11" l="1"/>
  <c r="R4" i="11" s="1"/>
  <c r="S4" i="11" s="1"/>
  <c r="H4" i="11"/>
  <c r="H8" i="11"/>
  <c r="Q10" i="11"/>
  <c r="R10" i="11" s="1"/>
  <c r="S10" i="11" s="1"/>
  <c r="H12" i="11"/>
  <c r="Q14" i="11"/>
  <c r="R14" i="11" s="1"/>
  <c r="S14" i="11" s="1"/>
  <c r="H16" i="11"/>
  <c r="Q18" i="11"/>
  <c r="R18" i="11" s="1"/>
  <c r="S18" i="11" s="1"/>
  <c r="H24" i="11"/>
  <c r="Q26" i="11"/>
  <c r="R26" i="11" s="1"/>
  <c r="S26" i="11" s="1"/>
  <c r="Q28" i="11"/>
  <c r="R28" i="11" s="1"/>
  <c r="S28" i="11" s="1"/>
  <c r="H28" i="11"/>
  <c r="Q30" i="11"/>
  <c r="R30" i="11" s="1"/>
  <c r="S30" i="11" s="1"/>
  <c r="Q36" i="11"/>
  <c r="R36" i="11" s="1"/>
  <c r="S36" i="11" s="1"/>
  <c r="H36" i="11"/>
  <c r="Q42" i="11"/>
  <c r="R42" i="11" s="1"/>
  <c r="S42" i="11" s="1"/>
  <c r="G19" i="7"/>
  <c r="G19" i="11"/>
  <c r="G19" i="8"/>
  <c r="H19" i="8" s="1"/>
  <c r="M16" i="7"/>
  <c r="M16" i="11"/>
  <c r="N16" i="11" s="1"/>
  <c r="N11" i="7"/>
  <c r="M11" i="8"/>
  <c r="N11" i="8" s="1"/>
  <c r="N15" i="7"/>
  <c r="M15" i="8"/>
  <c r="N15" i="8" s="1"/>
  <c r="M12" i="7"/>
  <c r="M12" i="11"/>
  <c r="N12" i="11" s="1"/>
  <c r="G7" i="7"/>
  <c r="G7" i="11"/>
  <c r="G7" i="8"/>
  <c r="H7" i="8" s="1"/>
  <c r="N35" i="7"/>
  <c r="M35" i="8"/>
  <c r="N35" i="8" s="1"/>
  <c r="N31" i="7"/>
  <c r="M31" i="8"/>
  <c r="N31" i="8" s="1"/>
  <c r="N29" i="7"/>
  <c r="M29" i="8"/>
  <c r="N29" i="8" s="1"/>
  <c r="Q20" i="11"/>
  <c r="R20" i="11" s="1"/>
  <c r="S20" i="11" s="1"/>
  <c r="H20" i="11"/>
  <c r="Q22" i="11"/>
  <c r="R22" i="11" s="1"/>
  <c r="S22" i="11" s="1"/>
  <c r="H32" i="11"/>
  <c r="H40" i="11"/>
  <c r="H44" i="11"/>
  <c r="O19" i="7"/>
  <c r="O19" i="11"/>
  <c r="P19" i="11" s="1"/>
  <c r="O11" i="7"/>
  <c r="O11" i="11"/>
  <c r="P11" i="11" s="1"/>
  <c r="O15" i="7"/>
  <c r="O15" i="11"/>
  <c r="P15" i="11" s="1"/>
  <c r="O7" i="7"/>
  <c r="O7" i="11"/>
  <c r="P7" i="11" s="1"/>
  <c r="O35" i="7"/>
  <c r="O35" i="11"/>
  <c r="P35" i="11" s="1"/>
  <c r="O31" i="7"/>
  <c r="O31" i="11"/>
  <c r="P31" i="11" s="1"/>
  <c r="O29" i="7"/>
  <c r="O29" i="11"/>
  <c r="P29" i="11" s="1"/>
  <c r="N43" i="7"/>
  <c r="M43" i="8"/>
  <c r="N43" i="8" s="1"/>
  <c r="L14" i="7"/>
  <c r="Q14" i="7"/>
  <c r="R14" i="7" s="1"/>
  <c r="S14" i="7" s="1"/>
  <c r="L21" i="7"/>
  <c r="Q21" i="7"/>
  <c r="R21" i="7" s="1"/>
  <c r="S21" i="7" s="1"/>
  <c r="J20" i="7"/>
  <c r="Q20" i="7"/>
  <c r="R20" i="7" s="1"/>
  <c r="S20" i="7" s="1"/>
  <c r="Q9" i="11"/>
  <c r="R9" i="11" s="1"/>
  <c r="S9" i="11" s="1"/>
  <c r="Q11" i="11"/>
  <c r="R11" i="11" s="1"/>
  <c r="S11" i="11" s="1"/>
  <c r="Q13" i="11"/>
  <c r="R13" i="11" s="1"/>
  <c r="S13" i="11" s="1"/>
  <c r="Q15" i="11"/>
  <c r="R15" i="11" s="1"/>
  <c r="S15" i="11" s="1"/>
  <c r="Q17" i="11"/>
  <c r="R17" i="11" s="1"/>
  <c r="S17" i="11" s="1"/>
  <c r="Q21" i="11"/>
  <c r="R21" i="11" s="1"/>
  <c r="S21" i="11" s="1"/>
  <c r="Q23" i="11"/>
  <c r="R23" i="11" s="1"/>
  <c r="S23" i="11" s="1"/>
  <c r="Q25" i="11"/>
  <c r="R25" i="11" s="1"/>
  <c r="S25" i="11" s="1"/>
  <c r="Q31" i="11"/>
  <c r="R31" i="11" s="1"/>
  <c r="S31" i="11" s="1"/>
  <c r="Q33" i="11"/>
  <c r="R33" i="11" s="1"/>
  <c r="S33" i="11" s="1"/>
  <c r="Q35" i="11"/>
  <c r="R35" i="11" s="1"/>
  <c r="S35" i="11" s="1"/>
  <c r="Q20" i="8"/>
  <c r="R20" i="8" s="1"/>
  <c r="S20" i="8" s="1"/>
  <c r="Q28" i="8"/>
  <c r="R28" i="8" s="1"/>
  <c r="S28" i="8" s="1"/>
  <c r="Q36" i="8"/>
  <c r="R36" i="8" s="1"/>
  <c r="S36" i="8" s="1"/>
  <c r="I11" i="8"/>
  <c r="J11" i="8" s="1"/>
  <c r="I16" i="8"/>
  <c r="J16" i="8" s="1"/>
  <c r="G12" i="8"/>
  <c r="G16" i="8"/>
  <c r="G26" i="8"/>
  <c r="G40" i="8"/>
  <c r="AL19" i="1"/>
  <c r="AM19" i="1" s="1"/>
  <c r="AL7" i="1"/>
  <c r="AM7" i="1" s="1"/>
  <c r="J30" i="7"/>
  <c r="Q30" i="7"/>
  <c r="R30" i="7" s="1"/>
  <c r="S30" i="7" s="1"/>
  <c r="J13" i="7"/>
  <c r="Q13" i="7"/>
  <c r="R13" i="7" s="1"/>
  <c r="S13" i="7" s="1"/>
  <c r="AL29" i="1"/>
  <c r="AM29" i="1" s="1"/>
  <c r="AL39" i="1"/>
  <c r="AM39" i="1" s="1"/>
  <c r="AP40" i="1"/>
  <c r="AQ40" i="1" s="1"/>
  <c r="AL41" i="1"/>
  <c r="AM41" i="1" s="1"/>
  <c r="AL43" i="1"/>
  <c r="AM43" i="1" s="1"/>
  <c r="AP24" i="1"/>
  <c r="AQ24" i="1" s="1"/>
  <c r="AP27" i="1"/>
  <c r="AQ27" i="1" s="1"/>
  <c r="AP5" i="1"/>
  <c r="AQ5" i="1" s="1"/>
  <c r="AL6" i="1"/>
  <c r="AM6" i="1" s="1"/>
  <c r="AP8" i="1"/>
  <c r="AQ8" i="1" s="1"/>
  <c r="Q23" i="7"/>
  <c r="R23" i="7" s="1"/>
  <c r="S23" i="7" s="1"/>
  <c r="Q22" i="7"/>
  <c r="R22" i="7" s="1"/>
  <c r="S22" i="7" s="1"/>
  <c r="Q18" i="7"/>
  <c r="R18" i="7" s="1"/>
  <c r="S18" i="7" s="1"/>
  <c r="Q17" i="7"/>
  <c r="R17" i="7" s="1"/>
  <c r="S17" i="7" s="1"/>
  <c r="Q10" i="7"/>
  <c r="R10" i="7" s="1"/>
  <c r="S10" i="7" s="1"/>
  <c r="Q9" i="7"/>
  <c r="R9" i="7" s="1"/>
  <c r="S9" i="7" s="1"/>
  <c r="AL32" i="1"/>
  <c r="AM32" i="1" s="1"/>
  <c r="AL34" i="1"/>
  <c r="AM34" i="1" s="1"/>
  <c r="AL37" i="1"/>
  <c r="AM37" i="1" s="1"/>
  <c r="AL38" i="1"/>
  <c r="AM38" i="1" s="1"/>
  <c r="AL44" i="1"/>
  <c r="AM44" i="1" s="1"/>
  <c r="Q4" i="9"/>
  <c r="R4" i="9" s="1"/>
  <c r="S4" i="9" s="1"/>
  <c r="Q9" i="9"/>
  <c r="R9" i="9" s="1"/>
  <c r="S9" i="9" s="1"/>
  <c r="Q11" i="9"/>
  <c r="R11" i="9" s="1"/>
  <c r="S11" i="9" s="1"/>
  <c r="Q15" i="9"/>
  <c r="R15" i="9" s="1"/>
  <c r="S15" i="9" s="1"/>
  <c r="H15" i="9"/>
  <c r="Q17" i="9"/>
  <c r="R17" i="9" s="1"/>
  <c r="S17" i="9" s="1"/>
  <c r="H17" i="9"/>
  <c r="Q18" i="9"/>
  <c r="R18" i="9" s="1"/>
  <c r="S18" i="9" s="1"/>
  <c r="Q19" i="9"/>
  <c r="R19" i="9" s="1"/>
  <c r="S19" i="9" s="1"/>
  <c r="H19" i="9"/>
  <c r="Q21" i="9"/>
  <c r="R21" i="9" s="1"/>
  <c r="S21" i="9" s="1"/>
  <c r="H21" i="9"/>
  <c r="Q22" i="9"/>
  <c r="R22" i="9" s="1"/>
  <c r="S22" i="9" s="1"/>
  <c r="Q24" i="9"/>
  <c r="R24" i="9" s="1"/>
  <c r="S24" i="9" s="1"/>
  <c r="Q30" i="9"/>
  <c r="R30" i="9" s="1"/>
  <c r="S30" i="9" s="1"/>
  <c r="Q32" i="9"/>
  <c r="R32" i="9" s="1"/>
  <c r="S32" i="9" s="1"/>
  <c r="Q33" i="9"/>
  <c r="R33" i="9" s="1"/>
  <c r="S33" i="9" s="1"/>
  <c r="H33" i="9"/>
  <c r="Q35" i="9"/>
  <c r="R35" i="9" s="1"/>
  <c r="S35" i="9" s="1"/>
  <c r="H35" i="9"/>
  <c r="Q36" i="9"/>
  <c r="R36" i="9" s="1"/>
  <c r="S36" i="9" s="1"/>
  <c r="Q38" i="9"/>
  <c r="R38" i="9" s="1"/>
  <c r="S38" i="9" s="1"/>
  <c r="Q40" i="9"/>
  <c r="R40" i="9" s="1"/>
  <c r="S40" i="9" s="1"/>
  <c r="H41" i="9"/>
  <c r="Q44" i="9"/>
  <c r="R44" i="9" s="1"/>
  <c r="S44" i="9" s="1"/>
  <c r="L19" i="5"/>
  <c r="H13" i="5"/>
  <c r="M6" i="5"/>
  <c r="M6" i="9"/>
  <c r="N6" i="9" s="1"/>
  <c r="L6" i="5"/>
  <c r="I6" i="5"/>
  <c r="I6" i="9"/>
  <c r="J6" i="9" s="1"/>
  <c r="H41" i="5"/>
  <c r="Q5" i="9"/>
  <c r="R5" i="9" s="1"/>
  <c r="S5" i="9" s="1"/>
  <c r="Q7" i="9"/>
  <c r="R7" i="9" s="1"/>
  <c r="S7" i="9" s="1"/>
  <c r="Q8" i="9"/>
  <c r="R8" i="9" s="1"/>
  <c r="S8" i="9" s="1"/>
  <c r="Q10" i="9"/>
  <c r="R10" i="9" s="1"/>
  <c r="S10" i="9" s="1"/>
  <c r="Q12" i="9"/>
  <c r="R12" i="9" s="1"/>
  <c r="S12" i="9" s="1"/>
  <c r="Q14" i="9"/>
  <c r="R14" i="9" s="1"/>
  <c r="S14" i="9" s="1"/>
  <c r="Q16" i="9"/>
  <c r="R16" i="9" s="1"/>
  <c r="S16" i="9" s="1"/>
  <c r="Q23" i="9"/>
  <c r="R23" i="9" s="1"/>
  <c r="S23" i="9" s="1"/>
  <c r="H23" i="9"/>
  <c r="Q25" i="9"/>
  <c r="R25" i="9" s="1"/>
  <c r="S25" i="9" s="1"/>
  <c r="H25" i="9"/>
  <c r="Q26" i="9"/>
  <c r="R26" i="9" s="1"/>
  <c r="S26" i="9" s="1"/>
  <c r="Q27" i="9"/>
  <c r="R27" i="9" s="1"/>
  <c r="S27" i="9" s="1"/>
  <c r="H27" i="9"/>
  <c r="Q29" i="9"/>
  <c r="R29" i="9" s="1"/>
  <c r="S29" i="9" s="1"/>
  <c r="H29" i="9"/>
  <c r="Q31" i="9"/>
  <c r="R31" i="9" s="1"/>
  <c r="S31" i="9" s="1"/>
  <c r="H31" i="9"/>
  <c r="Q34" i="9"/>
  <c r="R34" i="9" s="1"/>
  <c r="S34" i="9" s="1"/>
  <c r="Q37" i="9"/>
  <c r="R37" i="9" s="1"/>
  <c r="S37" i="9" s="1"/>
  <c r="H37" i="9"/>
  <c r="Q39" i="9"/>
  <c r="R39" i="9" s="1"/>
  <c r="S39" i="9" s="1"/>
  <c r="H39" i="9"/>
  <c r="Q42" i="9"/>
  <c r="R42" i="9" s="1"/>
  <c r="S42" i="9" s="1"/>
  <c r="Q43" i="9"/>
  <c r="R43" i="9" s="1"/>
  <c r="S43" i="9" s="1"/>
  <c r="H43" i="9"/>
  <c r="H4" i="9"/>
  <c r="H6" i="9"/>
  <c r="H8" i="9"/>
  <c r="H10" i="9"/>
  <c r="H12" i="9"/>
  <c r="H14" i="9"/>
  <c r="H18" i="9"/>
  <c r="H22" i="9"/>
  <c r="H26" i="9"/>
  <c r="H30" i="9"/>
  <c r="H34" i="9"/>
  <c r="H38" i="9"/>
  <c r="H42" i="9"/>
  <c r="N19" i="5"/>
  <c r="M19" i="8"/>
  <c r="N19" i="8" s="1"/>
  <c r="H19" i="5"/>
  <c r="Q19" i="5"/>
  <c r="R19" i="5" s="1"/>
  <c r="S19" i="5" s="1"/>
  <c r="M13" i="5"/>
  <c r="M13" i="9"/>
  <c r="N13" i="9" s="1"/>
  <c r="L13" i="5"/>
  <c r="K13" i="8"/>
  <c r="L13" i="8" s="1"/>
  <c r="I13" i="5"/>
  <c r="I13" i="9"/>
  <c r="J13" i="9" s="1"/>
  <c r="H6" i="5"/>
  <c r="Q6" i="5"/>
  <c r="R6" i="5" s="1"/>
  <c r="S6" i="5" s="1"/>
  <c r="M41" i="5"/>
  <c r="M41" i="9"/>
  <c r="N41" i="9" s="1"/>
  <c r="L41" i="5"/>
  <c r="I41" i="5"/>
  <c r="I41" i="9"/>
  <c r="J41" i="9" s="1"/>
  <c r="H16" i="5"/>
  <c r="Q16" i="5"/>
  <c r="R16" i="5" s="1"/>
  <c r="S16" i="5" s="1"/>
  <c r="H5" i="5"/>
  <c r="Q5" i="5"/>
  <c r="R5" i="5" s="1"/>
  <c r="S5" i="5" s="1"/>
  <c r="H33" i="5"/>
  <c r="Q33" i="5"/>
  <c r="R33" i="5" s="1"/>
  <c r="S33" i="5" s="1"/>
  <c r="H32" i="5"/>
  <c r="Q32" i="5"/>
  <c r="R32" i="5" s="1"/>
  <c r="S32" i="5" s="1"/>
  <c r="H8" i="5"/>
  <c r="Q8" i="5"/>
  <c r="R8" i="5" s="1"/>
  <c r="S8" i="5" s="1"/>
  <c r="Q9" i="5"/>
  <c r="R9" i="5" s="1"/>
  <c r="S9" i="5" s="1"/>
  <c r="H9" i="5"/>
  <c r="H14" i="5"/>
  <c r="Q14" i="5"/>
  <c r="R14" i="5" s="1"/>
  <c r="S14" i="5" s="1"/>
  <c r="Q17" i="5"/>
  <c r="R17" i="5" s="1"/>
  <c r="S17" i="5" s="1"/>
  <c r="H17" i="5"/>
  <c r="H21" i="5"/>
  <c r="Q21" i="5"/>
  <c r="R21" i="5" s="1"/>
  <c r="S21" i="5" s="1"/>
  <c r="Q22" i="5"/>
  <c r="R22" i="5" s="1"/>
  <c r="S22" i="5" s="1"/>
  <c r="H22" i="5"/>
  <c r="H26" i="5"/>
  <c r="Q26" i="5"/>
  <c r="R26" i="5" s="1"/>
  <c r="S26" i="5" s="1"/>
  <c r="Q27" i="5"/>
  <c r="R27" i="5" s="1"/>
  <c r="S27" i="5" s="1"/>
  <c r="H27" i="5"/>
  <c r="H30" i="5"/>
  <c r="Q30" i="5"/>
  <c r="R30" i="5" s="1"/>
  <c r="S30" i="5" s="1"/>
  <c r="Q31" i="5"/>
  <c r="R31" i="5" s="1"/>
  <c r="S31" i="5" s="1"/>
  <c r="H31" i="5"/>
  <c r="H36" i="5"/>
  <c r="Q36" i="5"/>
  <c r="R36" i="5" s="1"/>
  <c r="S36" i="5" s="1"/>
  <c r="Q37" i="5"/>
  <c r="R37" i="5" s="1"/>
  <c r="S37" i="5" s="1"/>
  <c r="H37" i="5"/>
  <c r="H40" i="5"/>
  <c r="Q40" i="5"/>
  <c r="R40" i="5" s="1"/>
  <c r="S40" i="5" s="1"/>
  <c r="Q42" i="5"/>
  <c r="R42" i="5" s="1"/>
  <c r="S42" i="5" s="1"/>
  <c r="H42" i="5"/>
  <c r="H5" i="11"/>
  <c r="H7" i="11"/>
  <c r="H9" i="11"/>
  <c r="H11" i="11"/>
  <c r="H13" i="11"/>
  <c r="H15" i="11"/>
  <c r="H17" i="11"/>
  <c r="H19" i="11"/>
  <c r="H21" i="11"/>
  <c r="H23" i="11"/>
  <c r="H25" i="11"/>
  <c r="H27" i="11"/>
  <c r="H29" i="11"/>
  <c r="H31" i="11"/>
  <c r="H33" i="11"/>
  <c r="H35" i="11"/>
  <c r="H37" i="11"/>
  <c r="H39" i="11"/>
  <c r="H41" i="11"/>
  <c r="H43" i="11"/>
  <c r="Q9" i="8"/>
  <c r="R9" i="8" s="1"/>
  <c r="S9" i="8" s="1"/>
  <c r="Q17" i="8"/>
  <c r="R17" i="8" s="1"/>
  <c r="S17" i="8" s="1"/>
  <c r="Q21" i="8"/>
  <c r="R21" i="8" s="1"/>
  <c r="S21" i="8" s="1"/>
  <c r="Q23" i="8"/>
  <c r="R23" i="8" s="1"/>
  <c r="S23" i="8" s="1"/>
  <c r="Q25" i="8"/>
  <c r="R25" i="8" s="1"/>
  <c r="S25" i="8" s="1"/>
  <c r="Q33" i="8"/>
  <c r="R33" i="8" s="1"/>
  <c r="S33" i="8" s="1"/>
  <c r="H25" i="5"/>
  <c r="Q25" i="5"/>
  <c r="R25" i="5" s="1"/>
  <c r="S25" i="5" s="1"/>
  <c r="H15" i="5"/>
  <c r="Q15" i="5"/>
  <c r="R15" i="5" s="1"/>
  <c r="S15" i="5" s="1"/>
  <c r="H12" i="5"/>
  <c r="Q12" i="5"/>
  <c r="R12" i="5" s="1"/>
  <c r="S12" i="5" s="1"/>
  <c r="H7" i="5"/>
  <c r="Q7" i="5"/>
  <c r="R7" i="5" s="1"/>
  <c r="S7" i="5" s="1"/>
  <c r="Q4" i="5"/>
  <c r="R4" i="5" s="1"/>
  <c r="S4" i="5" s="1"/>
  <c r="H4" i="5"/>
  <c r="H10" i="5"/>
  <c r="Q10" i="5"/>
  <c r="R10" i="5" s="1"/>
  <c r="S10" i="5" s="1"/>
  <c r="Q11" i="5"/>
  <c r="R11" i="5" s="1"/>
  <c r="S11" i="5" s="1"/>
  <c r="H11" i="5"/>
  <c r="H18" i="5"/>
  <c r="Q18" i="5"/>
  <c r="R18" i="5" s="1"/>
  <c r="S18" i="5" s="1"/>
  <c r="Q20" i="5"/>
  <c r="R20" i="5" s="1"/>
  <c r="S20" i="5" s="1"/>
  <c r="H20" i="5"/>
  <c r="H23" i="5"/>
  <c r="Q23" i="5"/>
  <c r="R23" i="5" s="1"/>
  <c r="S23" i="5" s="1"/>
  <c r="Q24" i="5"/>
  <c r="R24" i="5" s="1"/>
  <c r="S24" i="5" s="1"/>
  <c r="H24" i="5"/>
  <c r="H28" i="5"/>
  <c r="Q28" i="5"/>
  <c r="R28" i="5" s="1"/>
  <c r="S28" i="5" s="1"/>
  <c r="Q29" i="5"/>
  <c r="R29" i="5" s="1"/>
  <c r="S29" i="5" s="1"/>
  <c r="H29" i="5"/>
  <c r="H34" i="5"/>
  <c r="Q34" i="5"/>
  <c r="R34" i="5" s="1"/>
  <c r="S34" i="5" s="1"/>
  <c r="Q35" i="5"/>
  <c r="R35" i="5" s="1"/>
  <c r="S35" i="5" s="1"/>
  <c r="H35" i="5"/>
  <c r="H38" i="5"/>
  <c r="Q38" i="5"/>
  <c r="R38" i="5" s="1"/>
  <c r="S38" i="5" s="1"/>
  <c r="Q39" i="5"/>
  <c r="R39" i="5" s="1"/>
  <c r="S39" i="5" s="1"/>
  <c r="H39" i="5"/>
  <c r="H43" i="5"/>
  <c r="Q43" i="5"/>
  <c r="R43" i="5" s="1"/>
  <c r="S43" i="5" s="1"/>
  <c r="Q44" i="5"/>
  <c r="R44" i="5" s="1"/>
  <c r="S44" i="5" s="1"/>
  <c r="H44" i="5"/>
  <c r="H16" i="6"/>
  <c r="Q16" i="6"/>
  <c r="R16" i="6" s="1"/>
  <c r="S16" i="6" s="1"/>
  <c r="H12" i="6"/>
  <c r="Q12" i="6"/>
  <c r="R12" i="6" s="1"/>
  <c r="S12" i="6" s="1"/>
  <c r="H5" i="6"/>
  <c r="Q5" i="6"/>
  <c r="R5" i="6" s="1"/>
  <c r="S5" i="6" s="1"/>
  <c r="H41" i="6"/>
  <c r="Q41" i="6"/>
  <c r="R41" i="6" s="1"/>
  <c r="S41" i="6" s="1"/>
  <c r="H15" i="6"/>
  <c r="Q15" i="6"/>
  <c r="R15" i="6" s="1"/>
  <c r="S15" i="6" s="1"/>
  <c r="H19" i="6"/>
  <c r="Q19" i="6"/>
  <c r="R19" i="6" s="1"/>
  <c r="S19" i="6" s="1"/>
  <c r="H7" i="6"/>
  <c r="Q7" i="6"/>
  <c r="R7" i="6" s="1"/>
  <c r="S7" i="6" s="1"/>
  <c r="Q8" i="6"/>
  <c r="R8" i="6" s="1"/>
  <c r="S8" i="6" s="1"/>
  <c r="Q9" i="6"/>
  <c r="R9" i="6" s="1"/>
  <c r="S9" i="6" s="1"/>
  <c r="H9" i="6"/>
  <c r="Q13" i="6"/>
  <c r="R13" i="6" s="1"/>
  <c r="S13" i="6" s="1"/>
  <c r="Q14" i="6"/>
  <c r="R14" i="6" s="1"/>
  <c r="S14" i="6" s="1"/>
  <c r="H14" i="6"/>
  <c r="Q20" i="6"/>
  <c r="R20" i="6" s="1"/>
  <c r="S20" i="6" s="1"/>
  <c r="Q21" i="6"/>
  <c r="R21" i="6" s="1"/>
  <c r="S21" i="6" s="1"/>
  <c r="H21" i="6"/>
  <c r="Q24" i="6"/>
  <c r="R24" i="6" s="1"/>
  <c r="S24" i="6" s="1"/>
  <c r="Q25" i="6"/>
  <c r="R25" i="6" s="1"/>
  <c r="S25" i="6" s="1"/>
  <c r="H25" i="6"/>
  <c r="Q28" i="6"/>
  <c r="R28" i="6" s="1"/>
  <c r="S28" i="6" s="1"/>
  <c r="Q29" i="6"/>
  <c r="R29" i="6" s="1"/>
  <c r="S29" i="6" s="1"/>
  <c r="H29" i="6"/>
  <c r="Q32" i="6"/>
  <c r="R32" i="6" s="1"/>
  <c r="S32" i="6" s="1"/>
  <c r="Q33" i="6"/>
  <c r="R33" i="6" s="1"/>
  <c r="S33" i="6" s="1"/>
  <c r="H33" i="6"/>
  <c r="Q36" i="6"/>
  <c r="R36" i="6" s="1"/>
  <c r="S36" i="6" s="1"/>
  <c r="Q37" i="6"/>
  <c r="R37" i="6" s="1"/>
  <c r="S37" i="6" s="1"/>
  <c r="H37" i="6"/>
  <c r="Q40" i="6"/>
  <c r="R40" i="6" s="1"/>
  <c r="S40" i="6" s="1"/>
  <c r="Q42" i="6"/>
  <c r="R42" i="6" s="1"/>
  <c r="S42" i="6" s="1"/>
  <c r="N42" i="6"/>
  <c r="Q4" i="6"/>
  <c r="R4" i="6" s="1"/>
  <c r="S4" i="6" s="1"/>
  <c r="Q6" i="6"/>
  <c r="R6" i="6" s="1"/>
  <c r="S6" i="6" s="1"/>
  <c r="H6" i="6"/>
  <c r="Q10" i="6"/>
  <c r="R10" i="6" s="1"/>
  <c r="S10" i="6" s="1"/>
  <c r="Q11" i="6"/>
  <c r="R11" i="6" s="1"/>
  <c r="S11" i="6" s="1"/>
  <c r="H11" i="6"/>
  <c r="Q17" i="6"/>
  <c r="R17" i="6" s="1"/>
  <c r="S17" i="6" s="1"/>
  <c r="Q18" i="6"/>
  <c r="R18" i="6" s="1"/>
  <c r="S18" i="6" s="1"/>
  <c r="H18" i="6"/>
  <c r="Q22" i="6"/>
  <c r="R22" i="6" s="1"/>
  <c r="S22" i="6" s="1"/>
  <c r="Q23" i="6"/>
  <c r="R23" i="6" s="1"/>
  <c r="S23" i="6" s="1"/>
  <c r="H23" i="6"/>
  <c r="Q26" i="6"/>
  <c r="R26" i="6" s="1"/>
  <c r="S26" i="6" s="1"/>
  <c r="Q27" i="6"/>
  <c r="R27" i="6" s="1"/>
  <c r="S27" i="6" s="1"/>
  <c r="H27" i="6"/>
  <c r="Q30" i="6"/>
  <c r="R30" i="6" s="1"/>
  <c r="S30" i="6" s="1"/>
  <c r="Q31" i="6"/>
  <c r="R31" i="6" s="1"/>
  <c r="S31" i="6" s="1"/>
  <c r="H31" i="6"/>
  <c r="Q34" i="6"/>
  <c r="R34" i="6" s="1"/>
  <c r="S34" i="6" s="1"/>
  <c r="Q35" i="6"/>
  <c r="R35" i="6" s="1"/>
  <c r="S35" i="6" s="1"/>
  <c r="H35" i="6"/>
  <c r="Q38" i="6"/>
  <c r="R38" i="6" s="1"/>
  <c r="S38" i="6" s="1"/>
  <c r="Q39" i="6"/>
  <c r="R39" i="6" s="1"/>
  <c r="S39" i="6" s="1"/>
  <c r="H39" i="6"/>
  <c r="H19" i="7"/>
  <c r="H7" i="7"/>
  <c r="H26" i="7"/>
  <c r="Q26" i="7"/>
  <c r="R26" i="7" s="1"/>
  <c r="S26" i="7" s="1"/>
  <c r="Q25" i="7"/>
  <c r="R25" i="7" s="1"/>
  <c r="S25" i="7" s="1"/>
  <c r="Q28" i="7"/>
  <c r="R28" i="7" s="1"/>
  <c r="S28" i="7" s="1"/>
  <c r="Q44" i="6"/>
  <c r="R44" i="6" s="1"/>
  <c r="S44" i="6" s="1"/>
  <c r="Q16" i="7"/>
  <c r="R16" i="7" s="1"/>
  <c r="S16" i="7" s="1"/>
  <c r="H16" i="7"/>
  <c r="Q11" i="7"/>
  <c r="R11" i="7" s="1"/>
  <c r="S11" i="7" s="1"/>
  <c r="H11" i="7"/>
  <c r="Q15" i="7"/>
  <c r="R15" i="7" s="1"/>
  <c r="S15" i="7" s="1"/>
  <c r="H15" i="7"/>
  <c r="Q12" i="7"/>
  <c r="R12" i="7" s="1"/>
  <c r="S12" i="7" s="1"/>
  <c r="H12" i="7"/>
  <c r="Q35" i="7"/>
  <c r="R35" i="7" s="1"/>
  <c r="S35" i="7" s="1"/>
  <c r="H35" i="7"/>
  <c r="Q31" i="7"/>
  <c r="R31" i="7" s="1"/>
  <c r="S31" i="7" s="1"/>
  <c r="H31" i="7"/>
  <c r="H29" i="7"/>
  <c r="H39" i="7"/>
  <c r="H40" i="7"/>
  <c r="J41" i="7"/>
  <c r="H5" i="7"/>
  <c r="Q4" i="7"/>
  <c r="R4" i="7" s="1"/>
  <c r="S4" i="7" s="1"/>
  <c r="P44" i="7"/>
  <c r="P38" i="7"/>
  <c r="P37" i="7"/>
  <c r="Q36" i="7"/>
  <c r="R36" i="7" s="1"/>
  <c r="S36" i="7" s="1"/>
  <c r="P36" i="7"/>
  <c r="P34" i="7"/>
  <c r="Q33" i="7"/>
  <c r="R33" i="7" s="1"/>
  <c r="S33" i="7" s="1"/>
  <c r="P33" i="7"/>
  <c r="P32" i="7"/>
  <c r="Q42" i="7"/>
  <c r="R42" i="7" s="1"/>
  <c r="S42" i="7" s="1"/>
  <c r="H24" i="7"/>
  <c r="H27" i="7"/>
  <c r="H8" i="7"/>
  <c r="K38" i="7" l="1"/>
  <c r="K38" i="11"/>
  <c r="K34" i="7"/>
  <c r="K34" i="11"/>
  <c r="M8" i="7"/>
  <c r="M8" i="11"/>
  <c r="M5" i="7"/>
  <c r="M5" i="11"/>
  <c r="M24" i="7"/>
  <c r="M24" i="11"/>
  <c r="K41" i="7"/>
  <c r="K41" i="11"/>
  <c r="K39" i="7"/>
  <c r="K39" i="11"/>
  <c r="K7" i="7"/>
  <c r="K7" i="11"/>
  <c r="L7" i="11" s="1"/>
  <c r="H40" i="8"/>
  <c r="H16" i="8"/>
  <c r="Q16" i="11"/>
  <c r="R16" i="11" s="1"/>
  <c r="S16" i="11" s="1"/>
  <c r="K44" i="7"/>
  <c r="K44" i="11"/>
  <c r="K37" i="7"/>
  <c r="K37" i="11"/>
  <c r="K32" i="7"/>
  <c r="K32" i="11"/>
  <c r="K6" i="7"/>
  <c r="K6" i="11"/>
  <c r="M27" i="7"/>
  <c r="M27" i="11"/>
  <c r="K43" i="7"/>
  <c r="K43" i="11"/>
  <c r="M40" i="7"/>
  <c r="M40" i="11"/>
  <c r="K29" i="7"/>
  <c r="K29" i="11"/>
  <c r="K19" i="7"/>
  <c r="K19" i="11"/>
  <c r="L19" i="11" s="1"/>
  <c r="H26" i="8"/>
  <c r="Q26" i="8"/>
  <c r="R26" i="8" s="1"/>
  <c r="S26" i="8" s="1"/>
  <c r="H12" i="8"/>
  <c r="P29" i="7"/>
  <c r="O29" i="8"/>
  <c r="P29" i="8" s="1"/>
  <c r="P31" i="7"/>
  <c r="O31" i="8"/>
  <c r="P35" i="7"/>
  <c r="O35" i="8"/>
  <c r="P7" i="7"/>
  <c r="O7" i="8"/>
  <c r="P7" i="8" s="1"/>
  <c r="P15" i="7"/>
  <c r="O15" i="8"/>
  <c r="P11" i="7"/>
  <c r="O11" i="8"/>
  <c r="P19" i="7"/>
  <c r="O19" i="8"/>
  <c r="P19" i="8" s="1"/>
  <c r="N12" i="7"/>
  <c r="M12" i="8"/>
  <c r="N12" i="8" s="1"/>
  <c r="N16" i="7"/>
  <c r="M16" i="8"/>
  <c r="N16" i="8" s="1"/>
  <c r="Q12" i="11"/>
  <c r="R12" i="11" s="1"/>
  <c r="S12" i="11" s="1"/>
  <c r="J41" i="5"/>
  <c r="I41" i="8"/>
  <c r="N41" i="5"/>
  <c r="M41" i="8"/>
  <c r="N41" i="8" s="1"/>
  <c r="J13" i="5"/>
  <c r="I13" i="8"/>
  <c r="N13" i="5"/>
  <c r="M13" i="8"/>
  <c r="N13" i="8" s="1"/>
  <c r="J6" i="5"/>
  <c r="I6" i="8"/>
  <c r="N6" i="5"/>
  <c r="M6" i="8"/>
  <c r="N6" i="8" s="1"/>
  <c r="Q6" i="9"/>
  <c r="R6" i="9" s="1"/>
  <c r="S6" i="9" s="1"/>
  <c r="Q13" i="9"/>
  <c r="R13" i="9" s="1"/>
  <c r="S13" i="9" s="1"/>
  <c r="Q41" i="5"/>
  <c r="R41" i="5" s="1"/>
  <c r="S41" i="5" s="1"/>
  <c r="Q13" i="5"/>
  <c r="R13" i="5" s="1"/>
  <c r="S13" i="5" s="1"/>
  <c r="Q41" i="9"/>
  <c r="R41" i="9" s="1"/>
  <c r="S41" i="9" s="1"/>
  <c r="P11" i="8" l="1"/>
  <c r="Q11" i="8"/>
  <c r="R11" i="8" s="1"/>
  <c r="S11" i="8" s="1"/>
  <c r="P15" i="8"/>
  <c r="Q15" i="8"/>
  <c r="R15" i="8" s="1"/>
  <c r="S15" i="8" s="1"/>
  <c r="Q12" i="8"/>
  <c r="R12" i="8" s="1"/>
  <c r="S12" i="8" s="1"/>
  <c r="L29" i="11"/>
  <c r="Q29" i="11"/>
  <c r="R29" i="11" s="1"/>
  <c r="S29" i="11" s="1"/>
  <c r="N40" i="11"/>
  <c r="Q40" i="11"/>
  <c r="R40" i="11" s="1"/>
  <c r="S40" i="11" s="1"/>
  <c r="L43" i="11"/>
  <c r="Q43" i="11"/>
  <c r="R43" i="11" s="1"/>
  <c r="S43" i="11" s="1"/>
  <c r="N27" i="11"/>
  <c r="Q27" i="11"/>
  <c r="R27" i="11" s="1"/>
  <c r="S27" i="11" s="1"/>
  <c r="L6" i="11"/>
  <c r="Q6" i="11"/>
  <c r="R6" i="11" s="1"/>
  <c r="S6" i="11" s="1"/>
  <c r="L32" i="11"/>
  <c r="Q32" i="11"/>
  <c r="R32" i="11" s="1"/>
  <c r="S32" i="11" s="1"/>
  <c r="L37" i="11"/>
  <c r="Q37" i="11"/>
  <c r="R37" i="11" s="1"/>
  <c r="S37" i="11" s="1"/>
  <c r="L44" i="11"/>
  <c r="Q44" i="11"/>
  <c r="R44" i="11" s="1"/>
  <c r="S44" i="11" s="1"/>
  <c r="Q19" i="11"/>
  <c r="R19" i="11" s="1"/>
  <c r="S19" i="11" s="1"/>
  <c r="C11" i="13"/>
  <c r="C10" i="13"/>
  <c r="L19" i="7"/>
  <c r="Q19" i="7"/>
  <c r="R19" i="7" s="1"/>
  <c r="S19" i="7" s="1"/>
  <c r="K19" i="8"/>
  <c r="L29" i="7"/>
  <c r="K29" i="8"/>
  <c r="Q29" i="7"/>
  <c r="R29" i="7" s="1"/>
  <c r="S29" i="7" s="1"/>
  <c r="N40" i="7"/>
  <c r="M40" i="8"/>
  <c r="Q40" i="7"/>
  <c r="R40" i="7" s="1"/>
  <c r="S40" i="7" s="1"/>
  <c r="K43" i="8"/>
  <c r="L43" i="7"/>
  <c r="Q43" i="7"/>
  <c r="R43" i="7" s="1"/>
  <c r="S43" i="7" s="1"/>
  <c r="N27" i="7"/>
  <c r="M27" i="8"/>
  <c r="Q27" i="7"/>
  <c r="R27" i="7" s="1"/>
  <c r="S27" i="7" s="1"/>
  <c r="L6" i="7"/>
  <c r="K6" i="8"/>
  <c r="L6" i="8" s="1"/>
  <c r="Q6" i="7"/>
  <c r="R6" i="7" s="1"/>
  <c r="S6" i="7" s="1"/>
  <c r="L32" i="7"/>
  <c r="K32" i="8"/>
  <c r="Q32" i="7"/>
  <c r="R32" i="7" s="1"/>
  <c r="S32" i="7" s="1"/>
  <c r="L37" i="7"/>
  <c r="K37" i="8"/>
  <c r="Q37" i="7"/>
  <c r="R37" i="7" s="1"/>
  <c r="S37" i="7" s="1"/>
  <c r="L44" i="7"/>
  <c r="K44" i="8"/>
  <c r="Q44" i="7"/>
  <c r="R44" i="7" s="1"/>
  <c r="S44" i="7" s="1"/>
  <c r="Q7" i="11"/>
  <c r="R7" i="11" s="1"/>
  <c r="S7" i="11" s="1"/>
  <c r="L7" i="7"/>
  <c r="K7" i="8"/>
  <c r="Q7" i="7"/>
  <c r="R7" i="7" s="1"/>
  <c r="S7" i="7" s="1"/>
  <c r="L39" i="7"/>
  <c r="K39" i="8"/>
  <c r="Q39" i="7"/>
  <c r="R39" i="7" s="1"/>
  <c r="S39" i="7" s="1"/>
  <c r="L41" i="7"/>
  <c r="Q41" i="7"/>
  <c r="R41" i="7" s="1"/>
  <c r="S41" i="7" s="1"/>
  <c r="K41" i="8"/>
  <c r="L41" i="8" s="1"/>
  <c r="N24" i="7"/>
  <c r="M24" i="8"/>
  <c r="Q24" i="7"/>
  <c r="R24" i="7" s="1"/>
  <c r="S24" i="7" s="1"/>
  <c r="N5" i="7"/>
  <c r="M5" i="8"/>
  <c r="Q5" i="7"/>
  <c r="R5" i="7" s="1"/>
  <c r="S5" i="7" s="1"/>
  <c r="N8" i="7"/>
  <c r="M8" i="8"/>
  <c r="Q8" i="7"/>
  <c r="R8" i="7" s="1"/>
  <c r="S8" i="7" s="1"/>
  <c r="L34" i="7"/>
  <c r="K34" i="8"/>
  <c r="Q34" i="7"/>
  <c r="R34" i="7" s="1"/>
  <c r="S34" i="7" s="1"/>
  <c r="L38" i="7"/>
  <c r="K38" i="8"/>
  <c r="Q38" i="7"/>
  <c r="R38" i="7" s="1"/>
  <c r="S38" i="7" s="1"/>
  <c r="G11" i="13"/>
  <c r="P35" i="8"/>
  <c r="Q35" i="8"/>
  <c r="R35" i="8" s="1"/>
  <c r="S35" i="8" s="1"/>
  <c r="P31" i="8"/>
  <c r="G10" i="13" s="1"/>
  <c r="Q31" i="8"/>
  <c r="R31" i="8" s="1"/>
  <c r="S31" i="8" s="1"/>
  <c r="Q16" i="8"/>
  <c r="R16" i="8" s="1"/>
  <c r="S16" i="8" s="1"/>
  <c r="L39" i="11"/>
  <c r="Q39" i="11"/>
  <c r="R39" i="11" s="1"/>
  <c r="S39" i="11" s="1"/>
  <c r="L41" i="11"/>
  <c r="Q41" i="11"/>
  <c r="R41" i="11" s="1"/>
  <c r="S41" i="11" s="1"/>
  <c r="N24" i="11"/>
  <c r="Q24" i="11"/>
  <c r="R24" i="11" s="1"/>
  <c r="S24" i="11" s="1"/>
  <c r="N5" i="11"/>
  <c r="Q5" i="11"/>
  <c r="R5" i="11" s="1"/>
  <c r="S5" i="11" s="1"/>
  <c r="N8" i="11"/>
  <c r="Q8" i="11"/>
  <c r="R8" i="11" s="1"/>
  <c r="S8" i="11" s="1"/>
  <c r="L34" i="11"/>
  <c r="Q34" i="11"/>
  <c r="R34" i="11" s="1"/>
  <c r="S34" i="11" s="1"/>
  <c r="L38" i="11"/>
  <c r="Q38" i="11"/>
  <c r="R38" i="11" s="1"/>
  <c r="S38" i="11" s="1"/>
  <c r="J6" i="8"/>
  <c r="Q6" i="8"/>
  <c r="R6" i="8" s="1"/>
  <c r="S6" i="8" s="1"/>
  <c r="J13" i="8"/>
  <c r="Q13" i="8"/>
  <c r="R13" i="8" s="1"/>
  <c r="S13" i="8" s="1"/>
  <c r="J41" i="8"/>
  <c r="Q41" i="8"/>
  <c r="R41" i="8" s="1"/>
  <c r="S41" i="8" s="1"/>
  <c r="L38" i="8" l="1"/>
  <c r="Q38" i="8"/>
  <c r="R38" i="8" s="1"/>
  <c r="S38" i="8" s="1"/>
  <c r="N8" i="8"/>
  <c r="Q8" i="8"/>
  <c r="R8" i="8" s="1"/>
  <c r="S8" i="8" s="1"/>
  <c r="N24" i="8"/>
  <c r="Q24" i="8"/>
  <c r="R24" i="8" s="1"/>
  <c r="S24" i="8" s="1"/>
  <c r="L39" i="8"/>
  <c r="Q39" i="8"/>
  <c r="R39" i="8" s="1"/>
  <c r="S39" i="8" s="1"/>
  <c r="L37" i="8"/>
  <c r="Q37" i="8"/>
  <c r="R37" i="8" s="1"/>
  <c r="S37" i="8" s="1"/>
  <c r="L29" i="8"/>
  <c r="Q29" i="8"/>
  <c r="R29" i="8" s="1"/>
  <c r="S29" i="8" s="1"/>
  <c r="L19" i="8"/>
  <c r="Q19" i="8"/>
  <c r="R19" i="8" s="1"/>
  <c r="S19" i="8" s="1"/>
  <c r="L34" i="8"/>
  <c r="Q34" i="8"/>
  <c r="R34" i="8" s="1"/>
  <c r="S34" i="8" s="1"/>
  <c r="N5" i="8"/>
  <c r="Q5" i="8"/>
  <c r="R5" i="8" s="1"/>
  <c r="S5" i="8" s="1"/>
  <c r="L7" i="8"/>
  <c r="E11" i="13" s="1"/>
  <c r="Q7" i="8"/>
  <c r="R7" i="8" s="1"/>
  <c r="S7" i="8" s="1"/>
  <c r="L44" i="8"/>
  <c r="Q44" i="8"/>
  <c r="R44" i="8" s="1"/>
  <c r="S44" i="8" s="1"/>
  <c r="L32" i="8"/>
  <c r="Q32" i="8"/>
  <c r="R32" i="8" s="1"/>
  <c r="S32" i="8" s="1"/>
  <c r="N27" i="8"/>
  <c r="Q27" i="8"/>
  <c r="R27" i="8" s="1"/>
  <c r="S27" i="8" s="1"/>
  <c r="L43" i="8"/>
  <c r="Q43" i="8"/>
  <c r="R43" i="8" s="1"/>
  <c r="S43" i="8" s="1"/>
  <c r="N40" i="8"/>
  <c r="Q40" i="8"/>
  <c r="R40" i="8" s="1"/>
  <c r="S40" i="8" s="1"/>
  <c r="D10" i="13"/>
  <c r="D11" i="13"/>
  <c r="C16" i="13"/>
  <c r="C15" i="13"/>
  <c r="E10" i="13" l="1"/>
  <c r="F11" i="13"/>
  <c r="F10" i="13"/>
</calcChain>
</file>

<file path=xl/sharedStrings.xml><?xml version="1.0" encoding="utf-8"?>
<sst xmlns="http://schemas.openxmlformats.org/spreadsheetml/2006/main" count="662" uniqueCount="85">
  <si>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</si>
  <si>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</si>
  <si>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</si>
  <si>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</si>
  <si>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</si>
  <si>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</si>
  <si>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</si>
  <si>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</si>
  <si>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</si>
  <si>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</si>
  <si>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</si>
  <si>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</si>
  <si>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</si>
  <si>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</si>
  <si>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</si>
  <si>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</si>
  <si>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</si>
  <si>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</si>
  <si>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</si>
  <si>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</si>
  <si>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</si>
  <si>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</si>
  <si>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</si>
  <si>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</si>
  <si>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</si>
  <si>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</si>
  <si>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</si>
  <si>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</si>
  <si>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</si>
  <si>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</si>
  <si>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</si>
  <si>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</si>
  <si>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</si>
  <si>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</si>
  <si>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</si>
  <si>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</si>
  <si>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</si>
  <si>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</si>
  <si>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</si>
  <si>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</si>
  <si>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</si>
  <si>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</si>
  <si>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</si>
  <si>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</si>
  <si>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</si>
  <si>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</si>
  <si>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</si>
  <si>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</si>
  <si>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</si>
  <si>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</si>
  <si>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</si>
  <si>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</si>
  <si>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</si>
  <si>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</si>
  <si>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</si>
  <si>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</si>
  <si>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</si>
  <si>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</si>
  <si>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</si>
  <si>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</si>
  <si>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</si>
  <si>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</si>
  <si>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</si>
  <si>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</si>
  <si>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</si>
  <si>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r>
      <t xml:space="preserve">*** </t>
    </r>
    <r>
      <rPr>
        <b/>
        <sz val="20"/>
        <color indexed="14"/>
        <rFont val="Cordia New"/>
        <family val="2"/>
        <charset val="222"/>
      </rPr>
      <t>Secret</t>
    </r>
    <r>
      <rPr>
        <sz val="14"/>
        <rFont val="Cordia New"/>
        <charset val="222"/>
      </rPr>
      <t xml:space="preserve"> = การยกเลิกการป้องกัน เพื่อแก้ไขข้อมูลเป็นกรณีพิเศษพิเศษ กรุณา กด</t>
    </r>
    <r>
      <rPr>
        <sz val="14"/>
        <color indexed="12"/>
        <rFont val="Cordia New"/>
        <family val="2"/>
        <charset val="222"/>
      </rPr>
      <t xml:space="preserve"> </t>
    </r>
    <r>
      <rPr>
        <u/>
        <sz val="14"/>
        <color indexed="12"/>
        <rFont val="Cordia New"/>
        <family val="2"/>
        <charset val="222"/>
      </rPr>
      <t>เครื่องมือ/การป้องกัน/ยกเลิกการป้องกัน</t>
    </r>
    <r>
      <rPr>
        <u/>
        <sz val="14"/>
        <rFont val="Cordia New"/>
        <family val="2"/>
        <charset val="222"/>
      </rPr>
      <t xml:space="preserve"> </t>
    </r>
    <r>
      <rPr>
        <sz val="14"/>
        <rFont val="Cordia New"/>
        <charset val="222"/>
      </rPr>
      <t xml:space="preserve">รหัสผ่าน </t>
    </r>
    <r>
      <rPr>
        <sz val="14"/>
        <color indexed="10"/>
        <rFont val="Cordia New"/>
        <family val="2"/>
        <charset val="222"/>
      </rPr>
      <t>pop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</si>
  <si>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</si>
  <si>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</si>
  <si>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</si>
  <si>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</si>
  <si>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</si>
  <si>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</si>
  <si>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</si>
  <si>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</si>
  <si>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</si>
  <si>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</si>
  <si>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</si>
  <si>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</si>
  <si>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</si>
  <si>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</si>
  <si>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</si>
  <si>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</si>
  <si>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r>
      <t xml:space="preserve">ปี 2550 - </t>
    </r>
    <r>
      <rPr>
        <b/>
        <sz val="16"/>
        <rFont val="BrowalliaUPC"/>
        <family val="2"/>
        <charset val="222"/>
      </rPr>
      <t>SDQ</t>
    </r>
  </si>
  <si>
    <t>รายงานโดย………..……………………………………………(ลงชื่อ)</t>
  </si>
  <si>
    <t>หมู่บ้านมอมะนาว หมู่ 13 ตำบลวังทอง ครูประชาเล็ต เฉยเทิบ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</si>
</sst>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4"/>
      <name val="Cordia New"/>
      <charset val="222"/>
    </font>
    <font>
      <b/>
      <sz val="14"/>
      <name val="Cordia New"/>
      <family val="2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8"/>
      <color indexed="10"/>
      <name val="BrowalliaUPC"/>
      <family val="2"/>
      <charset val="222"/>
    </font>
    <font>
      <b/>
      <sz val="20"/>
      <color indexed="14"/>
      <name val="Cordia New"/>
      <family val="2"/>
      <charset val="222"/>
    </font>
    <font>
      <sz val="14"/>
      <color indexed="12"/>
      <name val="Cordia New"/>
      <family val="2"/>
      <charset val="222"/>
    </font>
    <font>
      <u/>
      <sz val="14"/>
      <color indexed="12"/>
      <name val="Cordia New"/>
      <family val="2"/>
      <charset val="222"/>
    </font>
    <font>
      <u/>
      <sz val="14"/>
      <name val="Cordia New"/>
      <family val="2"/>
      <charset val="222"/>
    </font>
    <font>
      <sz val="14"/>
      <color indexed="10"/>
      <name val="Cordia New"/>
      <family val="2"/>
      <charset val="222"/>
    </font>
    <font>
      <b/>
      <sz val="16"/>
      <name val="BrowalliaUPC"/>
      <family val="2"/>
      <charset val="222"/>
    </font>
    <font>
      <sz val="14"/>
      <color indexed="10"/>
      <name val="BrowalliaUPC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4" fillId="0" borderId="0" xfId="0" applyFont="1"/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1" fontId="3" fillId="0" borderId="17" xfId="0" applyNumberFormat="1" applyFont="1" applyFill="1" applyBorder="1" applyAlignment="1">
      <alignment horizontal="center"/>
    </xf>
    <xf numFmtId="1" fontId="3" fillId="0" borderId="18" xfId="0" applyNumberFormat="1" applyFont="1" applyBorder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49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/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/>
    <xf numFmtId="0" fontId="2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" fontId="3" fillId="0" borderId="29" xfId="0" applyNumberFormat="1" applyFont="1" applyBorder="1" applyAlignment="1">
      <alignment horizontal="left"/>
    </xf>
    <xf numFmtId="0" fontId="3" fillId="0" borderId="2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30" xfId="0" applyFont="1" applyBorder="1"/>
    <xf numFmtId="0" fontId="3" fillId="0" borderId="3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/>
    <xf numFmtId="0" fontId="2" fillId="0" borderId="3" xfId="0" quotePrefix="1" applyFont="1" applyBorder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34" xfId="0" applyFont="1" applyFill="1" applyBorder="1"/>
    <xf numFmtId="0" fontId="3" fillId="2" borderId="35" xfId="0" applyFont="1" applyFill="1" applyBorder="1"/>
    <xf numFmtId="0" fontId="3" fillId="2" borderId="36" xfId="0" applyFont="1" applyFill="1" applyBorder="1"/>
    <xf numFmtId="0" fontId="3" fillId="2" borderId="13" xfId="0" applyFont="1" applyFill="1" applyBorder="1"/>
    <xf numFmtId="0" fontId="3" fillId="2" borderId="16" xfId="0" applyFont="1" applyFill="1" applyBorder="1"/>
    <xf numFmtId="0" fontId="3" fillId="2" borderId="15" xfId="0" applyFont="1" applyFill="1" applyBorder="1"/>
    <xf numFmtId="0" fontId="3" fillId="2" borderId="20" xfId="0" applyFont="1" applyFill="1" applyBorder="1"/>
    <xf numFmtId="0" fontId="3" fillId="2" borderId="23" xfId="0" applyFont="1" applyFill="1" applyBorder="1"/>
    <xf numFmtId="0" fontId="3" fillId="2" borderId="22" xfId="0" applyFont="1" applyFill="1" applyBorder="1"/>
    <xf numFmtId="0" fontId="5" fillId="2" borderId="33" xfId="0" applyFont="1" applyFill="1" applyBorder="1"/>
    <xf numFmtId="0" fontId="3" fillId="2" borderId="1" xfId="0" applyFont="1" applyFill="1" applyBorder="1"/>
    <xf numFmtId="0" fontId="3" fillId="2" borderId="37" xfId="0" applyFont="1" applyFill="1" applyBorder="1"/>
    <xf numFmtId="1" fontId="3" fillId="2" borderId="3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1" fontId="3" fillId="2" borderId="17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left"/>
    </xf>
    <xf numFmtId="0" fontId="3" fillId="2" borderId="38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/>
    <xf numFmtId="0" fontId="2" fillId="2" borderId="3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31" xfId="0" applyFont="1" applyFill="1" applyBorder="1"/>
    <xf numFmtId="0" fontId="2" fillId="2" borderId="26" xfId="0" applyFont="1" applyFill="1" applyBorder="1" applyAlignment="1">
      <alignment horizontal="center"/>
    </xf>
    <xf numFmtId="0" fontId="2" fillId="2" borderId="30" xfId="0" applyFont="1" applyFill="1" applyBorder="1"/>
    <xf numFmtId="0" fontId="3" fillId="2" borderId="3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 horizontal="left"/>
    </xf>
    <xf numFmtId="0" fontId="3" fillId="2" borderId="2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0" fontId="2" fillId="0" borderId="29" xfId="0" applyFont="1" applyBorder="1"/>
    <xf numFmtId="0" fontId="2" fillId="0" borderId="33" xfId="0" applyFont="1" applyBorder="1"/>
    <xf numFmtId="0" fontId="3" fillId="0" borderId="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2" fillId="2" borderId="33" xfId="0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" xfId="0" applyFont="1" applyBorder="1"/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3" borderId="0" xfId="0" applyFill="1"/>
    <xf numFmtId="0" fontId="2" fillId="2" borderId="0" xfId="0" applyFont="1" applyFill="1"/>
    <xf numFmtId="49" fontId="3" fillId="2" borderId="39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2" borderId="40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41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2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3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/>
    <xf numFmtId="0" fontId="3" fillId="2" borderId="45" xfId="0" applyFont="1" applyFill="1" applyBorder="1" applyAlignment="1">
      <alignment horizontal="center" textRotation="90"/>
    </xf>
    <xf numFmtId="0" fontId="3" fillId="2" borderId="14" xfId="0" applyFont="1" applyFill="1" applyBorder="1" applyAlignment="1">
      <alignment horizontal="center" textRotation="90"/>
    </xf>
    <xf numFmtId="0" fontId="3" fillId="2" borderId="21" xfId="0" applyFont="1" applyFill="1" applyBorder="1" applyAlignment="1">
      <alignment horizontal="center" textRotation="90"/>
    </xf>
    <xf numFmtId="0" fontId="3" fillId="2" borderId="46" xfId="0" applyFont="1" applyFill="1" applyBorder="1" applyAlignment="1">
      <alignment horizontal="center" textRotation="90"/>
    </xf>
    <xf numFmtId="0" fontId="3" fillId="2" borderId="12" xfId="0" applyFont="1" applyFill="1" applyBorder="1" applyAlignment="1">
      <alignment horizontal="center" textRotation="90"/>
    </xf>
    <xf numFmtId="0" fontId="3" fillId="2" borderId="19" xfId="0" applyFont="1" applyFill="1" applyBorder="1" applyAlignment="1">
      <alignment horizontal="center" textRotation="90"/>
    </xf>
    <xf numFmtId="0" fontId="3" fillId="2" borderId="32" xfId="0" applyFont="1" applyFill="1" applyBorder="1" applyAlignment="1">
      <alignment horizontal="center" textRotation="90"/>
    </xf>
    <xf numFmtId="0" fontId="3" fillId="2" borderId="11" xfId="0" applyFont="1" applyFill="1" applyBorder="1" applyAlignment="1">
      <alignment horizontal="center" textRotation="90"/>
    </xf>
    <xf numFmtId="0" fontId="3" fillId="2" borderId="18" xfId="0" applyFont="1" applyFill="1" applyBorder="1" applyAlignment="1">
      <alignment horizontal="center" textRotation="90"/>
    </xf>
    <xf numFmtId="0" fontId="3" fillId="2" borderId="34" xfId="0" applyFont="1" applyFill="1" applyBorder="1" applyAlignment="1">
      <alignment horizontal="center" textRotation="90"/>
    </xf>
    <xf numFmtId="0" fontId="3" fillId="2" borderId="13" xfId="0" applyFont="1" applyFill="1" applyBorder="1" applyAlignment="1">
      <alignment horizontal="center" textRotation="90"/>
    </xf>
    <xf numFmtId="0" fontId="3" fillId="2" borderId="20" xfId="0" applyFont="1" applyFill="1" applyBorder="1" applyAlignment="1">
      <alignment horizontal="center" textRotation="90"/>
    </xf>
    <xf numFmtId="0" fontId="2" fillId="0" borderId="3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75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สรุปภาพรวมการประเมิน </a:t>
            </a:r>
            <a:r>
              <a:rPr lang="en-US"/>
              <a:t>SDQ 5 </a:t>
            </a:r>
            <a:r>
              <a:rPr lang="th-TH"/>
              <a:t>ด้าน</a:t>
            </a:r>
          </a:p>
        </c:rich>
      </c:tx>
      <c:layout>
        <c:manualLayout>
          <c:xMode val="edge"/>
          <c:yMode val="edge"/>
          <c:x val="1.5698599160646188E-2"/>
          <c:y val="0.8049402125294477"/>
        </c:manualLayout>
      </c:layout>
      <c:overlay val="0"/>
      <c:spPr>
        <a:solidFill>
          <a:srgbClr val="FFFF00"/>
        </a:solidFill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888888" mc:Ignorable="a14" a14:legacySpreadsheetColorIndex="22">
                <a:gamma/>
                <a:shade val="70588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888888" mc:Ignorable="a14" a14:legacySpreadsheetColorIndex="22">
                <a:gamma/>
                <a:shade val="70588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715865320123412"/>
          <c:y val="3.9506268099604794E-2"/>
          <c:w val="0.86656267366766959"/>
          <c:h val="0.654322565399704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graph!$B$10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graph!$C$9:$G$9</c:f>
              <c:strCache>
                <c:ptCount val="5"/>
                <c:pt idx="0">
                  <c:v>อารมณ์</c:v>
                </c:pt>
                <c:pt idx="1">
                  <c:v>ประพฤติ</c:v>
                </c:pt>
                <c:pt idx="2">
                  <c:v>ไม่อยู่นิ่ง</c:v>
                </c:pt>
                <c:pt idx="3">
                  <c:v>เพื่อน</c:v>
                </c:pt>
                <c:pt idx="4">
                  <c:v>สังคม</c:v>
                </c:pt>
              </c:strCache>
            </c:strRef>
          </c:cat>
          <c:val>
            <c:numRef>
              <c:f>graph!$C$10:$G$10</c:f>
              <c:numCache>
                <c:formatCode>General</c:formatCode>
                <c:ptCount val="5"/>
                <c:pt idx="0">
                  <c:v>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graph!$B$11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99FF" mc:Ignorable="a14" a14:legacySpreadsheetColorIndex="46"/>
                </a:gs>
                <a:gs pos="100000">
                  <a:srgbClr xmlns:mc="http://schemas.openxmlformats.org/markup-compatibility/2006" xmlns:a14="http://schemas.microsoft.com/office/drawing/2010/main" val="5E4776" mc:Ignorable="a14" a14:legacySpreadsheetColorIndex="4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graph!$C$9:$G$9</c:f>
              <c:strCache>
                <c:ptCount val="5"/>
                <c:pt idx="0">
                  <c:v>อารมณ์</c:v>
                </c:pt>
                <c:pt idx="1">
                  <c:v>ประพฤติ</c:v>
                </c:pt>
                <c:pt idx="2">
                  <c:v>ไม่อยู่นิ่ง</c:v>
                </c:pt>
                <c:pt idx="3">
                  <c:v>เพื่อน</c:v>
                </c:pt>
                <c:pt idx="4">
                  <c:v>สังคม</c:v>
                </c:pt>
              </c:strCache>
            </c:strRef>
          </c:cat>
          <c:val>
            <c:numRef>
              <c:f>graph!$C$11:$G$11</c:f>
              <c:numCache>
                <c:formatCode>General</c:formatCode>
                <c:ptCount val="5"/>
                <c:pt idx="0">
                  <c:v>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161216"/>
        <c:axId val="106051072"/>
        <c:axId val="0"/>
      </c:bar3DChart>
      <c:catAx>
        <c:axId val="10316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125" b="1" i="0" u="none" strike="noStrike" baseline="0">
                    <a:solidFill>
                      <a:srgbClr val="000000"/>
                    </a:solidFill>
                    <a:latin typeface="BrowalliaUPC"/>
                    <a:ea typeface="BrowalliaUPC"/>
                    <a:cs typeface="BrowalliaUPC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0015752256482"/>
              <c:y val="0.792594503748321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06051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051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BrowalliaUPC"/>
                    <a:ea typeface="BrowalliaUPC"/>
                    <a:cs typeface="BrowalliaUPC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1616963378878178"/>
              <c:y val="0.335803278846640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031612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82015215683264"/>
          <c:y val="0.79012536199209582"/>
          <c:w val="9.733131479600636E-2"/>
          <c:h val="0.195062198741798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60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 แสดงกลุ่ม ปกติ และ กลุ่มเสี่ยง</a:t>
            </a:r>
          </a:p>
        </c:rich>
      </c:tx>
      <c:layout>
        <c:manualLayout>
          <c:xMode val="edge"/>
          <c:yMode val="edge"/>
          <c:x val="9.419159496387712E-3"/>
          <c:y val="0.79521379863826491"/>
        </c:manualLayout>
      </c:layout>
      <c:overlay val="0"/>
      <c:spPr>
        <a:solidFill>
          <a:srgbClr val="FFFF00"/>
        </a:solidFill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9F9F9F" mc:Ignorable="a14" a14:legacySpreadsheetColorIndex="22">
                <a:gamma/>
                <a:shade val="8274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9F9F9F" mc:Ignorable="a14" a14:legacySpreadsheetColorIndex="22">
                <a:gamma/>
                <a:shade val="8274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84627177433263"/>
          <c:y val="5.8510714281076348E-2"/>
          <c:w val="0.83359561543031258"/>
          <c:h val="0.58776672073263059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CC99FF" mc:Ignorable="a14" a14:legacySpreadsheetColorIndex="46"/>
                  </a:gs>
                  <a:gs pos="100000">
                    <a:srgbClr xmlns:mc="http://schemas.openxmlformats.org/markup-compatibility/2006" xmlns:a14="http://schemas.microsoft.com/office/drawing/2010/main" val="5E4776" mc:Ignorable="a14" a14:legacySpreadsheetColorIndex="46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graph!$B$15:$B$16</c:f>
              <c:strCache>
                <c:ptCount val="2"/>
                <c:pt idx="0">
                  <c:v>ปกติ</c:v>
                </c:pt>
                <c:pt idx="1">
                  <c:v>เสี่ยง</c:v>
                </c:pt>
              </c:strCache>
            </c:strRef>
          </c:cat>
          <c:val>
            <c:numRef>
              <c:f>graph!$C$15:$C$16</c:f>
              <c:numCache>
                <c:formatCode>General</c:formatCode>
                <c:ptCount val="2"/>
                <c:pt idx="0">
                  <c:v>41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101760"/>
        <c:axId val="106103936"/>
        <c:axId val="0"/>
      </c:bar3DChart>
      <c:catAx>
        <c:axId val="106101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2684514113791843"/>
              <c:y val="0.755320129810258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0610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103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3500795278155722"/>
              <c:y val="0.2367024350461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06101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109959182109112"/>
          <c:y val="0.79255422071639781"/>
          <c:w val="9.1051875131747881E-2"/>
          <c:h val="0.194149188296298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put1!A2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15</xdr:col>
      <xdr:colOff>171450</xdr:colOff>
      <xdr:row>18</xdr:row>
      <xdr:rowOff>171450</xdr:rowOff>
    </xdr:to>
    <xdr:pic>
      <xdr:nvPicPr>
        <xdr:cNvPr id="2049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315450" cy="513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495300</xdr:colOff>
      <xdr:row>3</xdr:row>
      <xdr:rowOff>28575</xdr:rowOff>
    </xdr:from>
    <xdr:to>
      <xdr:col>14</xdr:col>
      <xdr:colOff>171450</xdr:colOff>
      <xdr:row>3</xdr:row>
      <xdr:rowOff>28575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495300" y="857250"/>
          <a:ext cx="8210550" cy="0"/>
        </a:xfrm>
        <a:prstGeom prst="line">
          <a:avLst/>
        </a:prstGeom>
        <a:noFill/>
        <a:ln w="476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45</xdr:row>
      <xdr:rowOff>209550</xdr:rowOff>
    </xdr:from>
    <xdr:to>
      <xdr:col>3</xdr:col>
      <xdr:colOff>1590675</xdr:colOff>
      <xdr:row>46</xdr:row>
      <xdr:rowOff>76200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45</xdr:row>
      <xdr:rowOff>209550</xdr:rowOff>
    </xdr:from>
    <xdr:to>
      <xdr:col>3</xdr:col>
      <xdr:colOff>1590675</xdr:colOff>
      <xdr:row>46</xdr:row>
      <xdr:rowOff>76200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45</xdr:row>
      <xdr:rowOff>209550</xdr:rowOff>
    </xdr:from>
    <xdr:to>
      <xdr:col>3</xdr:col>
      <xdr:colOff>1590675</xdr:colOff>
      <xdr:row>46</xdr:row>
      <xdr:rowOff>76200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45</xdr:row>
      <xdr:rowOff>200025</xdr:rowOff>
    </xdr:from>
    <xdr:to>
      <xdr:col>3</xdr:col>
      <xdr:colOff>1590675</xdr:colOff>
      <xdr:row>46</xdr:row>
      <xdr:rowOff>66675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9</xdr:col>
      <xdr:colOff>600075</xdr:colOff>
      <xdr:row>16</xdr:row>
      <xdr:rowOff>19050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16</xdr:row>
      <xdr:rowOff>38100</xdr:rowOff>
    </xdr:from>
    <xdr:to>
      <xdr:col>9</xdr:col>
      <xdr:colOff>600075</xdr:colOff>
      <xdr:row>30</xdr:row>
      <xdr:rowOff>19050</xdr:rowOff>
    </xdr:to>
    <xdr:graphicFrame macro="">
      <xdr:nvGraphicFramePr>
        <xdr:cNvPr id="7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opLeftCell="A13" workbookViewId="0"/>
  </sheetViews>
  <sheetFormatPr defaultRowHeight="21.75" x14ac:dyDescent="0.5"/>
  <sheetData>
    <row r="1" spans="1:16" x14ac:dyDescent="0.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x14ac:dyDescent="0.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x14ac:dyDescent="0.5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16" x14ac:dyDescent="0.5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</row>
    <row r="5" spans="1:16" x14ac:dyDescent="0.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</row>
    <row r="6" spans="1:16" x14ac:dyDescent="0.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</row>
    <row r="7" spans="1:16" x14ac:dyDescent="0.5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</row>
    <row r="8" spans="1:16" x14ac:dyDescent="0.5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</row>
    <row r="9" spans="1:16" x14ac:dyDescent="0.5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</row>
    <row r="10" spans="1:16" x14ac:dyDescent="0.5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x14ac:dyDescent="0.5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</row>
    <row r="12" spans="1:16" x14ac:dyDescent="0.5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</row>
    <row r="13" spans="1:16" x14ac:dyDescent="0.5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16" x14ac:dyDescent="0.5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</row>
    <row r="15" spans="1:16" x14ac:dyDescent="0.5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</row>
    <row r="16" spans="1:16" x14ac:dyDescent="0.5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</row>
    <row r="17" spans="1:16" x14ac:dyDescent="0.5">
      <c r="A17" s="196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</row>
    <row r="18" spans="1:16" x14ac:dyDescent="0.5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</row>
    <row r="19" spans="1:16" x14ac:dyDescent="0.5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</row>
    <row r="21" spans="1:16" ht="29.25" x14ac:dyDescent="0.6">
      <c r="B21" t="s">
        <v>65</v>
      </c>
    </row>
  </sheetData>
  <sheetProtection password="CC94" sheet="1" objects="1" scenarios="1"/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workbookViewId="0">
      <selection activeCell="A2" sqref="A2:F2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5703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26" t="s">
        <v>26</v>
      </c>
      <c r="B1" s="227"/>
      <c r="C1" s="227"/>
      <c r="D1" s="227"/>
      <c r="E1" s="227"/>
      <c r="F1" s="228"/>
      <c r="H1" s="226" t="s">
        <v>64</v>
      </c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8"/>
    </row>
    <row r="2" spans="1:19" ht="22.5" customHeight="1" thickBot="1" x14ac:dyDescent="0.5">
      <c r="A2" s="226" t="str">
        <f>input1!A2</f>
        <v>หมู่บ้านมอมะนาว หมู่ 13 ตำบลวังทอง ครูประชาเล็ต เฉยเทิบ</v>
      </c>
      <c r="B2" s="227"/>
      <c r="C2" s="227"/>
      <c r="D2" s="227"/>
      <c r="E2" s="227"/>
      <c r="F2" s="228"/>
      <c r="H2" s="162" t="s">
        <v>37</v>
      </c>
      <c r="I2" s="71"/>
      <c r="J2" s="162" t="s">
        <v>38</v>
      </c>
      <c r="K2" s="71"/>
      <c r="L2" s="162" t="s">
        <v>39</v>
      </c>
      <c r="M2" s="71"/>
      <c r="N2" s="162" t="s">
        <v>40</v>
      </c>
      <c r="O2" s="71"/>
      <c r="P2" s="162" t="s">
        <v>41</v>
      </c>
      <c r="Q2" s="71"/>
      <c r="R2" s="71"/>
      <c r="S2" s="162" t="s">
        <v>42</v>
      </c>
    </row>
    <row r="3" spans="1:19" ht="21.75" thickBot="1" x14ac:dyDescent="0.5">
      <c r="A3" s="206" t="s">
        <v>21</v>
      </c>
      <c r="B3" s="207" t="s">
        <v>20</v>
      </c>
      <c r="C3" s="1" t="s">
        <v>22</v>
      </c>
      <c r="D3" s="3" t="s">
        <v>23</v>
      </c>
      <c r="E3" s="1" t="s">
        <v>24</v>
      </c>
      <c r="F3" s="3" t="s">
        <v>24</v>
      </c>
      <c r="G3" s="72" t="s">
        <v>35</v>
      </c>
      <c r="H3" s="79" t="s">
        <v>36</v>
      </c>
      <c r="I3" s="163" t="s">
        <v>35</v>
      </c>
      <c r="J3" s="3" t="s">
        <v>36</v>
      </c>
      <c r="K3" s="173" t="s">
        <v>35</v>
      </c>
      <c r="L3" s="3" t="s">
        <v>36</v>
      </c>
      <c r="M3" s="72" t="s">
        <v>35</v>
      </c>
      <c r="N3" s="74" t="s">
        <v>36</v>
      </c>
      <c r="O3" s="80" t="s">
        <v>35</v>
      </c>
      <c r="P3" s="74" t="s">
        <v>36</v>
      </c>
      <c r="Q3" s="173"/>
      <c r="R3" s="72" t="s">
        <v>35</v>
      </c>
      <c r="S3" s="74" t="s">
        <v>36</v>
      </c>
    </row>
    <row r="4" spans="1:19" s="13" customFormat="1" ht="18" customHeight="1" x14ac:dyDescent="0.45">
      <c r="A4" s="208" t="s">
        <v>66</v>
      </c>
      <c r="B4" s="209">
        <f>input1!B4</f>
        <v>0</v>
      </c>
      <c r="C4" s="4">
        <f>input1!C4</f>
        <v>0</v>
      </c>
      <c r="D4" s="5">
        <f>input1!D4</f>
        <v>0</v>
      </c>
      <c r="E4" s="6">
        <f>input1!E4</f>
        <v>0</v>
      </c>
      <c r="F4" s="82" t="str">
        <f>IF(E4=1,"ชาย",IF(E4=2,"หญิง","-"))</f>
        <v>-</v>
      </c>
      <c r="G4" s="83">
        <f>input3!AF4</f>
        <v>9</v>
      </c>
      <c r="H4" s="174" t="str">
        <f>IF(G4&gt;10,"เสี่ยง/มีปัญหา","ปกติ")</f>
        <v>ปกติ</v>
      </c>
      <c r="I4" s="177">
        <f>input3!AI4</f>
        <v>9</v>
      </c>
      <c r="J4" s="174" t="str">
        <f>IF(I4&gt;9,"เสี่ยง/มีปัญหา","ปกติ")</f>
        <v>ปกติ</v>
      </c>
      <c r="K4" s="176">
        <f>input3!AM4</f>
        <v>11</v>
      </c>
      <c r="L4" s="174" t="str">
        <f>IF(K4&gt;10,"เสี่ยง/มีปัญหา","ปกติ")</f>
        <v>เสี่ยง/มีปัญหา</v>
      </c>
      <c r="M4" s="177">
        <f>input3!AQ4</f>
        <v>11</v>
      </c>
      <c r="N4" s="174" t="str">
        <f>IF(M4&gt;9,"เสี่ยง/มีปัญหา","ปกติ")</f>
        <v>เสี่ยง/มีปัญหา</v>
      </c>
      <c r="O4" s="176">
        <f>input3!AS4</f>
        <v>13</v>
      </c>
      <c r="P4" s="178" t="str">
        <f>IF(O4&gt;10,"มีจุดแข็ง","ไม่มีจุดแข็ง")</f>
        <v>มีจุดแข็ง</v>
      </c>
      <c r="Q4" s="193">
        <f>G4+I4+K4+M4+O4</f>
        <v>53</v>
      </c>
      <c r="R4" s="175">
        <f>IF(Q4&lt;1,"-",Q4)</f>
        <v>53</v>
      </c>
      <c r="S4" s="180" t="str">
        <f>IF(R4&gt;48,"เสี่ยง/มีปัญหา","ปกติ")</f>
        <v>เสี่ยง/มีปัญหา</v>
      </c>
    </row>
    <row r="5" spans="1:19" s="13" customFormat="1" ht="18" customHeight="1" x14ac:dyDescent="0.45">
      <c r="A5" s="159" t="s">
        <v>67</v>
      </c>
      <c r="B5" s="209">
        <f>input1!B5</f>
        <v>0</v>
      </c>
      <c r="C5" s="4">
        <f>input1!C5</f>
        <v>0</v>
      </c>
      <c r="D5" s="5">
        <f>input1!D5</f>
        <v>0</v>
      </c>
      <c r="E5" s="6">
        <f>input1!E5</f>
        <v>0</v>
      </c>
      <c r="F5" s="84" t="str">
        <f t="shared" ref="F5:F44" si="0">IF(E5=1,"ชาย",IF(E5=2,"หญิง","-"))</f>
        <v>-</v>
      </c>
      <c r="G5" s="85">
        <f>input3!AF5</f>
        <v>8</v>
      </c>
      <c r="H5" s="174" t="str">
        <f t="shared" ref="H5:H44" si="1">IF(G5&gt;10,"เสี่ยง/มีปัญหา","ปกติ")</f>
        <v>ปกติ</v>
      </c>
      <c r="I5" s="183">
        <f>input3!AI5</f>
        <v>12</v>
      </c>
      <c r="J5" s="174" t="str">
        <f t="shared" ref="J5:J44" si="2">IF(I5&gt;9,"เสี่ยง/มีปัญหา","ปกติ")</f>
        <v>เสี่ยง/มีปัญหา</v>
      </c>
      <c r="K5" s="182">
        <f>input3!AM5</f>
        <v>13</v>
      </c>
      <c r="L5" s="174" t="str">
        <f t="shared" ref="L5:L44" si="3">IF(K5&gt;10,"เสี่ยง/มีปัญหา","ปกติ")</f>
        <v>เสี่ยง/มีปัญหา</v>
      </c>
      <c r="M5" s="183">
        <f>input3!AQ5</f>
        <v>6</v>
      </c>
      <c r="N5" s="174" t="str">
        <f t="shared" ref="N5:N44" si="4">IF(M5&gt;9,"เสี่ยง/มีปัญหา","ปกติ")</f>
        <v>ปกติ</v>
      </c>
      <c r="O5" s="182">
        <f>input3!AS5</f>
        <v>8</v>
      </c>
      <c r="P5" s="178" t="str">
        <f t="shared" ref="P5:P44" si="5">IF(O5&gt;10,"มีจุดแข็ง","ไม่มีจุดแข็ง")</f>
        <v>ไม่มีจุดแข็ง</v>
      </c>
      <c r="Q5" s="194">
        <f t="shared" ref="Q5:Q42" si="6">G5+I5+K5+M5+O5</f>
        <v>47</v>
      </c>
      <c r="R5" s="181">
        <f t="shared" ref="R5:R44" si="7">IF(Q5&lt;1,"-",Q5)</f>
        <v>47</v>
      </c>
      <c r="S5" s="180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160" t="s">
        <v>68</v>
      </c>
      <c r="B6" s="209">
        <f>input1!B6</f>
        <v>0</v>
      </c>
      <c r="C6" s="4">
        <f>input1!C6</f>
        <v>0</v>
      </c>
      <c r="D6" s="5">
        <f>input1!D6</f>
        <v>0</v>
      </c>
      <c r="E6" s="6">
        <f>input1!E6</f>
        <v>0</v>
      </c>
      <c r="F6" s="84" t="str">
        <f t="shared" si="0"/>
        <v>-</v>
      </c>
      <c r="G6" s="83">
        <f>input3!AF6</f>
        <v>8</v>
      </c>
      <c r="H6" s="174" t="str">
        <f t="shared" si="1"/>
        <v>ปกติ</v>
      </c>
      <c r="I6" s="177">
        <f>input3!AI6</f>
        <v>12</v>
      </c>
      <c r="J6" s="174" t="str">
        <f t="shared" si="2"/>
        <v>เสี่ยง/มีปัญหา</v>
      </c>
      <c r="K6" s="176">
        <f>input3!AM6</f>
        <v>13</v>
      </c>
      <c r="L6" s="174" t="str">
        <f t="shared" si="3"/>
        <v>เสี่ยง/มีปัญหา</v>
      </c>
      <c r="M6" s="177">
        <f>input3!AQ6</f>
        <v>6</v>
      </c>
      <c r="N6" s="174" t="str">
        <f t="shared" si="4"/>
        <v>ปกติ</v>
      </c>
      <c r="O6" s="176">
        <f>input3!AS6</f>
        <v>8</v>
      </c>
      <c r="P6" s="178" t="str">
        <f t="shared" si="5"/>
        <v>ไม่มีจุดแข็ง</v>
      </c>
      <c r="Q6" s="194">
        <f t="shared" si="6"/>
        <v>47</v>
      </c>
      <c r="R6" s="181">
        <f t="shared" si="7"/>
        <v>47</v>
      </c>
      <c r="S6" s="180" t="str">
        <f t="shared" si="8"/>
        <v>ปกติ</v>
      </c>
    </row>
    <row r="7" spans="1:19" s="13" customFormat="1" ht="18" customHeight="1" x14ac:dyDescent="0.45">
      <c r="A7" s="158" t="s">
        <v>69</v>
      </c>
      <c r="B7" s="209">
        <f>input1!B7</f>
        <v>0</v>
      </c>
      <c r="C7" s="4">
        <f>input1!C7</f>
        <v>0</v>
      </c>
      <c r="D7" s="5">
        <f>input1!D7</f>
        <v>0</v>
      </c>
      <c r="E7" s="6">
        <f>input1!E7</f>
        <v>0</v>
      </c>
      <c r="F7" s="84" t="str">
        <f t="shared" si="0"/>
        <v>-</v>
      </c>
      <c r="G7" s="85">
        <f>input3!AF7</f>
        <v>10</v>
      </c>
      <c r="H7" s="174" t="str">
        <f t="shared" si="1"/>
        <v>ปกติ</v>
      </c>
      <c r="I7" s="183">
        <f>input3!AI7</f>
        <v>9</v>
      </c>
      <c r="J7" s="174" t="str">
        <f t="shared" si="2"/>
        <v>ปกติ</v>
      </c>
      <c r="K7" s="182">
        <f>input3!AM7</f>
        <v>8</v>
      </c>
      <c r="L7" s="174" t="str">
        <f t="shared" si="3"/>
        <v>ปกติ</v>
      </c>
      <c r="M7" s="183">
        <f>input3!AQ7</f>
        <v>8</v>
      </c>
      <c r="N7" s="174" t="str">
        <f t="shared" si="4"/>
        <v>ปกติ</v>
      </c>
      <c r="O7" s="182">
        <f>input3!AS7</f>
        <v>13</v>
      </c>
      <c r="P7" s="178" t="str">
        <f t="shared" si="5"/>
        <v>มีจุดแข็ง</v>
      </c>
      <c r="Q7" s="194">
        <f t="shared" si="6"/>
        <v>48</v>
      </c>
      <c r="R7" s="181">
        <f t="shared" si="7"/>
        <v>48</v>
      </c>
      <c r="S7" s="180" t="str">
        <f t="shared" si="8"/>
        <v>ปกติ</v>
      </c>
    </row>
    <row r="8" spans="1:19" s="13" customFormat="1" ht="18" customHeight="1" thickBot="1" x14ac:dyDescent="0.5">
      <c r="A8" s="161" t="s">
        <v>70</v>
      </c>
      <c r="B8" s="210">
        <f>input1!B8</f>
        <v>0</v>
      </c>
      <c r="C8" s="75">
        <f>input1!C8</f>
        <v>0</v>
      </c>
      <c r="D8" s="76">
        <f>input1!D8</f>
        <v>0</v>
      </c>
      <c r="E8" s="77">
        <f>input1!E8</f>
        <v>0</v>
      </c>
      <c r="F8" s="86" t="str">
        <f t="shared" si="0"/>
        <v>-</v>
      </c>
      <c r="G8" s="88">
        <f>input3!AF8</f>
        <v>7</v>
      </c>
      <c r="H8" s="189" t="str">
        <f t="shared" si="1"/>
        <v>ปกติ</v>
      </c>
      <c r="I8" s="187">
        <f>input3!AI8</f>
        <v>5</v>
      </c>
      <c r="J8" s="189" t="str">
        <f t="shared" si="2"/>
        <v>ปกติ</v>
      </c>
      <c r="K8" s="186">
        <f>input3!AM8</f>
        <v>9</v>
      </c>
      <c r="L8" s="189" t="str">
        <f t="shared" si="3"/>
        <v>ปกติ</v>
      </c>
      <c r="M8" s="187">
        <f>input3!AQ8</f>
        <v>6</v>
      </c>
      <c r="N8" s="189" t="str">
        <f t="shared" si="4"/>
        <v>ปกติ</v>
      </c>
      <c r="O8" s="186">
        <f>input3!AS8</f>
        <v>13</v>
      </c>
      <c r="P8" s="190" t="str">
        <f t="shared" si="5"/>
        <v>มีจุดแข็ง</v>
      </c>
      <c r="Q8" s="195">
        <f t="shared" si="6"/>
        <v>40</v>
      </c>
      <c r="R8" s="185">
        <f t="shared" si="7"/>
        <v>40</v>
      </c>
      <c r="S8" s="191" t="str">
        <f t="shared" si="8"/>
        <v>ปกติ</v>
      </c>
    </row>
    <row r="9" spans="1:19" s="13" customFormat="1" ht="18" customHeight="1" x14ac:dyDescent="0.45">
      <c r="A9" s="208" t="s">
        <v>71</v>
      </c>
      <c r="B9" s="209">
        <f>input1!B9</f>
        <v>0</v>
      </c>
      <c r="C9" s="4">
        <f>input1!C9</f>
        <v>0</v>
      </c>
      <c r="D9" s="5">
        <f>input1!D9</f>
        <v>0</v>
      </c>
      <c r="E9" s="6">
        <f>input1!E9</f>
        <v>0</v>
      </c>
      <c r="F9" s="89" t="str">
        <f t="shared" si="0"/>
        <v>-</v>
      </c>
      <c r="G9" s="83">
        <f>input3!AF9</f>
        <v>10</v>
      </c>
      <c r="H9" s="174" t="str">
        <f t="shared" si="1"/>
        <v>ปกติ</v>
      </c>
      <c r="I9" s="177">
        <f>input3!AI9</f>
        <v>8</v>
      </c>
      <c r="J9" s="174" t="str">
        <f t="shared" si="2"/>
        <v>ปกติ</v>
      </c>
      <c r="K9" s="176">
        <f>input3!AM9</f>
        <v>10</v>
      </c>
      <c r="L9" s="174" t="str">
        <f t="shared" si="3"/>
        <v>ปกติ</v>
      </c>
      <c r="M9" s="177">
        <f>input3!AQ9</f>
        <v>13</v>
      </c>
      <c r="N9" s="174" t="str">
        <f t="shared" si="4"/>
        <v>เสี่ยง/มีปัญหา</v>
      </c>
      <c r="O9" s="176">
        <f>input3!AS9</f>
        <v>13</v>
      </c>
      <c r="P9" s="178" t="str">
        <f t="shared" si="5"/>
        <v>มีจุดแข็ง</v>
      </c>
      <c r="Q9" s="193">
        <f t="shared" si="6"/>
        <v>54</v>
      </c>
      <c r="R9" s="175">
        <f t="shared" si="7"/>
        <v>54</v>
      </c>
      <c r="S9" s="180" t="str">
        <f t="shared" si="8"/>
        <v>เสี่ยง/มีปัญหา</v>
      </c>
    </row>
    <row r="10" spans="1:19" s="13" customFormat="1" ht="18" customHeight="1" x14ac:dyDescent="0.45">
      <c r="A10" s="159" t="s">
        <v>72</v>
      </c>
      <c r="B10" s="209">
        <f>input1!B10</f>
        <v>0</v>
      </c>
      <c r="C10" s="4">
        <f>input1!C10</f>
        <v>0</v>
      </c>
      <c r="D10" s="5">
        <f>input1!D10</f>
        <v>0</v>
      </c>
      <c r="E10" s="6">
        <f>input1!E10</f>
        <v>0</v>
      </c>
      <c r="F10" s="84" t="str">
        <f t="shared" si="0"/>
        <v>-</v>
      </c>
      <c r="G10" s="83">
        <f>input3!AF10</f>
        <v>9</v>
      </c>
      <c r="H10" s="174" t="str">
        <f t="shared" si="1"/>
        <v>ปกติ</v>
      </c>
      <c r="I10" s="177">
        <f>input3!AI10</f>
        <v>6</v>
      </c>
      <c r="J10" s="174" t="str">
        <f t="shared" si="2"/>
        <v>ปกติ</v>
      </c>
      <c r="K10" s="176">
        <f>input3!AM10</f>
        <v>10</v>
      </c>
      <c r="L10" s="174" t="str">
        <f t="shared" si="3"/>
        <v>ปกติ</v>
      </c>
      <c r="M10" s="177">
        <f>input3!AQ10</f>
        <v>6</v>
      </c>
      <c r="N10" s="174" t="str">
        <f t="shared" si="4"/>
        <v>ปกติ</v>
      </c>
      <c r="O10" s="176">
        <f>input3!AS10</f>
        <v>11</v>
      </c>
      <c r="P10" s="178" t="str">
        <f t="shared" si="5"/>
        <v>มีจุดแข็ง</v>
      </c>
      <c r="Q10" s="194">
        <f t="shared" si="6"/>
        <v>42</v>
      </c>
      <c r="R10" s="181">
        <f t="shared" si="7"/>
        <v>42</v>
      </c>
      <c r="S10" s="180" t="str">
        <f t="shared" si="8"/>
        <v>ปกติ</v>
      </c>
    </row>
    <row r="11" spans="1:19" s="13" customFormat="1" ht="18" customHeight="1" x14ac:dyDescent="0.45">
      <c r="A11" s="160" t="s">
        <v>73</v>
      </c>
      <c r="B11" s="209">
        <f>input1!B11</f>
        <v>0</v>
      </c>
      <c r="C11" s="4">
        <f>input1!C11</f>
        <v>0</v>
      </c>
      <c r="D11" s="5">
        <f>input1!D11</f>
        <v>0</v>
      </c>
      <c r="E11" s="6">
        <f>input1!E11</f>
        <v>0</v>
      </c>
      <c r="F11" s="84" t="str">
        <f t="shared" si="0"/>
        <v>-</v>
      </c>
      <c r="G11" s="85">
        <f>input3!AF11</f>
        <v>6</v>
      </c>
      <c r="H11" s="174" t="str">
        <f t="shared" si="1"/>
        <v>ปกติ</v>
      </c>
      <c r="I11" s="183">
        <f>input3!AI11</f>
        <v>5</v>
      </c>
      <c r="J11" s="174" t="str">
        <f t="shared" si="2"/>
        <v>ปกติ</v>
      </c>
      <c r="K11" s="182">
        <f>input3!AM11</f>
        <v>8</v>
      </c>
      <c r="L11" s="174" t="str">
        <f t="shared" si="3"/>
        <v>ปกติ</v>
      </c>
      <c r="M11" s="183">
        <f>input3!AQ11</f>
        <v>5</v>
      </c>
      <c r="N11" s="174" t="str">
        <f t="shared" si="4"/>
        <v>ปกติ</v>
      </c>
      <c r="O11" s="182">
        <f>input3!AS11</f>
        <v>13</v>
      </c>
      <c r="P11" s="178" t="str">
        <f t="shared" si="5"/>
        <v>มีจุดแข็ง</v>
      </c>
      <c r="Q11" s="194">
        <f t="shared" si="6"/>
        <v>37</v>
      </c>
      <c r="R11" s="181">
        <f t="shared" si="7"/>
        <v>37</v>
      </c>
      <c r="S11" s="180" t="str">
        <f t="shared" si="8"/>
        <v>ปกติ</v>
      </c>
    </row>
    <row r="12" spans="1:19" s="13" customFormat="1" ht="18" customHeight="1" x14ac:dyDescent="0.45">
      <c r="A12" s="158" t="s">
        <v>74</v>
      </c>
      <c r="B12" s="209">
        <f>input1!B12</f>
        <v>0</v>
      </c>
      <c r="C12" s="4">
        <f>input1!C12</f>
        <v>0</v>
      </c>
      <c r="D12" s="5">
        <f>input1!D12</f>
        <v>0</v>
      </c>
      <c r="E12" s="6">
        <f>input1!E12</f>
        <v>0</v>
      </c>
      <c r="F12" s="84" t="str">
        <f t="shared" si="0"/>
        <v>-</v>
      </c>
      <c r="G12" s="83">
        <f>input3!AF12</f>
        <v>10</v>
      </c>
      <c r="H12" s="174" t="str">
        <f t="shared" si="1"/>
        <v>ปกติ</v>
      </c>
      <c r="I12" s="177">
        <f>input3!AI12</f>
        <v>9</v>
      </c>
      <c r="J12" s="174" t="str">
        <f t="shared" si="2"/>
        <v>ปกติ</v>
      </c>
      <c r="K12" s="176">
        <f>input3!AM12</f>
        <v>8</v>
      </c>
      <c r="L12" s="174" t="str">
        <f t="shared" si="3"/>
        <v>ปกติ</v>
      </c>
      <c r="M12" s="177">
        <f>input3!AQ12</f>
        <v>8</v>
      </c>
      <c r="N12" s="174" t="str">
        <f t="shared" si="4"/>
        <v>ปกติ</v>
      </c>
      <c r="O12" s="176">
        <f>input3!AS12</f>
        <v>13</v>
      </c>
      <c r="P12" s="178" t="str">
        <f t="shared" si="5"/>
        <v>มีจุดแข็ง</v>
      </c>
      <c r="Q12" s="194">
        <f t="shared" si="6"/>
        <v>48</v>
      </c>
      <c r="R12" s="181">
        <f t="shared" si="7"/>
        <v>48</v>
      </c>
      <c r="S12" s="180" t="str">
        <f t="shared" si="8"/>
        <v>ปกติ</v>
      </c>
    </row>
    <row r="13" spans="1:19" s="13" customFormat="1" ht="18" customHeight="1" thickBot="1" x14ac:dyDescent="0.5">
      <c r="A13" s="161" t="s">
        <v>75</v>
      </c>
      <c r="B13" s="210">
        <f>input1!B13</f>
        <v>0</v>
      </c>
      <c r="C13" s="75">
        <f>input1!C13</f>
        <v>0</v>
      </c>
      <c r="D13" s="76">
        <f>input1!D13</f>
        <v>0</v>
      </c>
      <c r="E13" s="77">
        <f>input1!E13</f>
        <v>0</v>
      </c>
      <c r="F13" s="86" t="str">
        <f t="shared" si="0"/>
        <v>-</v>
      </c>
      <c r="G13" s="88">
        <f>input3!AF13</f>
        <v>8</v>
      </c>
      <c r="H13" s="189" t="str">
        <f t="shared" si="1"/>
        <v>ปกติ</v>
      </c>
      <c r="I13" s="187">
        <f>input3!AI13</f>
        <v>12</v>
      </c>
      <c r="J13" s="189" t="str">
        <f t="shared" si="2"/>
        <v>เสี่ยง/มีปัญหา</v>
      </c>
      <c r="K13" s="186">
        <f>input3!AM13</f>
        <v>13</v>
      </c>
      <c r="L13" s="189" t="str">
        <f t="shared" si="3"/>
        <v>เสี่ยง/มีปัญหา</v>
      </c>
      <c r="M13" s="187">
        <f>input3!AQ13</f>
        <v>6</v>
      </c>
      <c r="N13" s="189" t="str">
        <f t="shared" si="4"/>
        <v>ปกติ</v>
      </c>
      <c r="O13" s="186">
        <f>input3!AS13</f>
        <v>8</v>
      </c>
      <c r="P13" s="190" t="str">
        <f t="shared" si="5"/>
        <v>ไม่มีจุดแข็ง</v>
      </c>
      <c r="Q13" s="195">
        <f t="shared" si="6"/>
        <v>47</v>
      </c>
      <c r="R13" s="185">
        <f t="shared" si="7"/>
        <v>47</v>
      </c>
      <c r="S13" s="191" t="str">
        <f t="shared" si="8"/>
        <v>ปกติ</v>
      </c>
    </row>
    <row r="14" spans="1:19" s="13" customFormat="1" ht="18" customHeight="1" x14ac:dyDescent="0.45">
      <c r="A14" s="208" t="s">
        <v>76</v>
      </c>
      <c r="B14" s="209">
        <f>input1!B14</f>
        <v>0</v>
      </c>
      <c r="C14" s="4">
        <f>input1!C14</f>
        <v>0</v>
      </c>
      <c r="D14" s="5">
        <f>input1!D14</f>
        <v>0</v>
      </c>
      <c r="E14" s="6">
        <f>input1!E14</f>
        <v>0</v>
      </c>
      <c r="F14" s="89" t="str">
        <f t="shared" si="0"/>
        <v>-</v>
      </c>
      <c r="G14" s="83">
        <f>input3!AF14</f>
        <v>8</v>
      </c>
      <c r="H14" s="174" t="str">
        <f t="shared" si="1"/>
        <v>ปกติ</v>
      </c>
      <c r="I14" s="177">
        <f>input3!AI14</f>
        <v>6</v>
      </c>
      <c r="J14" s="174" t="str">
        <f t="shared" si="2"/>
        <v>ปกติ</v>
      </c>
      <c r="K14" s="176">
        <f>input3!AM14</f>
        <v>5</v>
      </c>
      <c r="L14" s="174" t="str">
        <f t="shared" si="3"/>
        <v>ปกติ</v>
      </c>
      <c r="M14" s="177">
        <f>input3!AQ14</f>
        <v>7</v>
      </c>
      <c r="N14" s="174" t="str">
        <f t="shared" si="4"/>
        <v>ปกติ</v>
      </c>
      <c r="O14" s="176">
        <f>input3!AS14</f>
        <v>12</v>
      </c>
      <c r="P14" s="178" t="str">
        <f t="shared" si="5"/>
        <v>มีจุดแข็ง</v>
      </c>
      <c r="Q14" s="193">
        <f t="shared" si="6"/>
        <v>38</v>
      </c>
      <c r="R14" s="175">
        <f t="shared" si="7"/>
        <v>38</v>
      </c>
      <c r="S14" s="180" t="str">
        <f t="shared" si="8"/>
        <v>ปกติ</v>
      </c>
    </row>
    <row r="15" spans="1:19" s="13" customFormat="1" ht="18" customHeight="1" x14ac:dyDescent="0.45">
      <c r="A15" s="159" t="s">
        <v>77</v>
      </c>
      <c r="B15" s="209">
        <f>input1!B15</f>
        <v>0</v>
      </c>
      <c r="C15" s="4">
        <f>input1!C15</f>
        <v>0</v>
      </c>
      <c r="D15" s="5">
        <f>input1!D15</f>
        <v>0</v>
      </c>
      <c r="E15" s="6">
        <f>input1!E15</f>
        <v>0</v>
      </c>
      <c r="F15" s="84" t="str">
        <f t="shared" si="0"/>
        <v>-</v>
      </c>
      <c r="G15" s="85">
        <f>input3!AF15</f>
        <v>10</v>
      </c>
      <c r="H15" s="174" t="str">
        <f t="shared" si="1"/>
        <v>ปกติ</v>
      </c>
      <c r="I15" s="183">
        <f>input3!AI15</f>
        <v>9</v>
      </c>
      <c r="J15" s="174" t="str">
        <f t="shared" si="2"/>
        <v>ปกติ</v>
      </c>
      <c r="K15" s="182">
        <f>input3!AM15</f>
        <v>8</v>
      </c>
      <c r="L15" s="174" t="str">
        <f t="shared" si="3"/>
        <v>ปกติ</v>
      </c>
      <c r="M15" s="183">
        <f>input3!AQ15</f>
        <v>8</v>
      </c>
      <c r="N15" s="174" t="str">
        <f t="shared" si="4"/>
        <v>ปกติ</v>
      </c>
      <c r="O15" s="182">
        <f>input3!AS15</f>
        <v>13</v>
      </c>
      <c r="P15" s="178" t="str">
        <f t="shared" si="5"/>
        <v>มีจุดแข็ง</v>
      </c>
      <c r="Q15" s="194">
        <f t="shared" si="6"/>
        <v>48</v>
      </c>
      <c r="R15" s="181">
        <f t="shared" si="7"/>
        <v>48</v>
      </c>
      <c r="S15" s="180" t="str">
        <f t="shared" si="8"/>
        <v>ปกติ</v>
      </c>
    </row>
    <row r="16" spans="1:19" s="13" customFormat="1" ht="18" customHeight="1" x14ac:dyDescent="0.45">
      <c r="A16" s="160" t="s">
        <v>78</v>
      </c>
      <c r="B16" s="209">
        <f>input1!B16</f>
        <v>0</v>
      </c>
      <c r="C16" s="4">
        <f>input1!C16</f>
        <v>0</v>
      </c>
      <c r="D16" s="5">
        <f>input1!D16</f>
        <v>0</v>
      </c>
      <c r="E16" s="6">
        <f>input1!E16</f>
        <v>0</v>
      </c>
      <c r="F16" s="84" t="str">
        <f t="shared" si="0"/>
        <v>-</v>
      </c>
      <c r="G16" s="83">
        <f>input3!AF16</f>
        <v>8</v>
      </c>
      <c r="H16" s="174" t="str">
        <f t="shared" si="1"/>
        <v>ปกติ</v>
      </c>
      <c r="I16" s="177">
        <f>input3!AI16</f>
        <v>12</v>
      </c>
      <c r="J16" s="174" t="str">
        <f t="shared" si="2"/>
        <v>เสี่ยง/มีปัญหา</v>
      </c>
      <c r="K16" s="176">
        <f>input3!AM16</f>
        <v>13</v>
      </c>
      <c r="L16" s="174" t="str">
        <f t="shared" si="3"/>
        <v>เสี่ยง/มีปัญหา</v>
      </c>
      <c r="M16" s="177">
        <f>input3!AQ16</f>
        <v>6</v>
      </c>
      <c r="N16" s="174" t="str">
        <f t="shared" si="4"/>
        <v>ปกติ</v>
      </c>
      <c r="O16" s="176">
        <f>input3!AS16</f>
        <v>8</v>
      </c>
      <c r="P16" s="178" t="str">
        <f t="shared" si="5"/>
        <v>ไม่มีจุดแข็ง</v>
      </c>
      <c r="Q16" s="194">
        <f t="shared" si="6"/>
        <v>47</v>
      </c>
      <c r="R16" s="181">
        <f t="shared" si="7"/>
        <v>47</v>
      </c>
      <c r="S16" s="180" t="str">
        <f t="shared" si="8"/>
        <v>ปกติ</v>
      </c>
    </row>
    <row r="17" spans="1:31" s="13" customFormat="1" ht="18" customHeight="1" x14ac:dyDescent="0.45">
      <c r="A17" s="158" t="s">
        <v>79</v>
      </c>
      <c r="B17" s="209">
        <f>input1!B17</f>
        <v>0</v>
      </c>
      <c r="C17" s="4">
        <f>input1!C17</f>
        <v>0</v>
      </c>
      <c r="D17" s="5">
        <f>input1!D17</f>
        <v>0</v>
      </c>
      <c r="E17" s="6">
        <f>input1!E17</f>
        <v>0</v>
      </c>
      <c r="F17" s="84" t="str">
        <f t="shared" si="0"/>
        <v>-</v>
      </c>
      <c r="G17" s="85">
        <f>input3!AF17</f>
        <v>10</v>
      </c>
      <c r="H17" s="174" t="str">
        <f t="shared" si="1"/>
        <v>ปกติ</v>
      </c>
      <c r="I17" s="183">
        <f>input3!AI17</f>
        <v>6</v>
      </c>
      <c r="J17" s="174" t="str">
        <f t="shared" si="2"/>
        <v>ปกติ</v>
      </c>
      <c r="K17" s="182">
        <f>input3!AM17</f>
        <v>8</v>
      </c>
      <c r="L17" s="174" t="str">
        <f t="shared" si="3"/>
        <v>ปกติ</v>
      </c>
      <c r="M17" s="183">
        <f>input3!AQ17</f>
        <v>9</v>
      </c>
      <c r="N17" s="174" t="str">
        <f t="shared" si="4"/>
        <v>ปกติ</v>
      </c>
      <c r="O17" s="182">
        <f>input3!AS17</f>
        <v>12</v>
      </c>
      <c r="P17" s="178" t="str">
        <f t="shared" si="5"/>
        <v>มีจุดแข็ง</v>
      </c>
      <c r="Q17" s="194">
        <f t="shared" si="6"/>
        <v>45</v>
      </c>
      <c r="R17" s="181">
        <f t="shared" si="7"/>
        <v>45</v>
      </c>
      <c r="S17" s="180" t="str">
        <f t="shared" si="8"/>
        <v>ปกติ</v>
      </c>
    </row>
    <row r="18" spans="1:31" s="13" customFormat="1" ht="18" customHeight="1" thickBot="1" x14ac:dyDescent="0.5">
      <c r="A18" s="161" t="s">
        <v>80</v>
      </c>
      <c r="B18" s="210">
        <f>input1!B18</f>
        <v>0</v>
      </c>
      <c r="C18" s="75">
        <f>input1!C18</f>
        <v>0</v>
      </c>
      <c r="D18" s="76">
        <f>input1!D18</f>
        <v>0</v>
      </c>
      <c r="E18" s="77">
        <f>input1!E18</f>
        <v>0</v>
      </c>
      <c r="F18" s="86" t="str">
        <f t="shared" si="0"/>
        <v>-</v>
      </c>
      <c r="G18" s="88">
        <f>input3!AF18</f>
        <v>8</v>
      </c>
      <c r="H18" s="189" t="str">
        <f t="shared" si="1"/>
        <v>ปกติ</v>
      </c>
      <c r="I18" s="187">
        <f>input3!AI18</f>
        <v>7</v>
      </c>
      <c r="J18" s="189" t="str">
        <f t="shared" si="2"/>
        <v>ปกติ</v>
      </c>
      <c r="K18" s="186">
        <f>input3!AM18</f>
        <v>11</v>
      </c>
      <c r="L18" s="189" t="str">
        <f t="shared" si="3"/>
        <v>เสี่ยง/มีปัญหา</v>
      </c>
      <c r="M18" s="187">
        <f>input3!AQ18</f>
        <v>7</v>
      </c>
      <c r="N18" s="189" t="str">
        <f t="shared" si="4"/>
        <v>ปกติ</v>
      </c>
      <c r="O18" s="186">
        <f>input3!AS18</f>
        <v>14</v>
      </c>
      <c r="P18" s="190" t="str">
        <f t="shared" si="5"/>
        <v>มีจุดแข็ง</v>
      </c>
      <c r="Q18" s="195">
        <f t="shared" si="6"/>
        <v>47</v>
      </c>
      <c r="R18" s="185">
        <f t="shared" si="7"/>
        <v>47</v>
      </c>
      <c r="S18" s="191" t="str">
        <f t="shared" si="8"/>
        <v>ปกติ</v>
      </c>
    </row>
    <row r="19" spans="1:31" s="13" customFormat="1" ht="18" customHeight="1" x14ac:dyDescent="0.45">
      <c r="A19" s="208" t="s">
        <v>81</v>
      </c>
      <c r="B19" s="209">
        <f>input1!B19</f>
        <v>0</v>
      </c>
      <c r="C19" s="4">
        <f>input1!C19</f>
        <v>0</v>
      </c>
      <c r="D19" s="5">
        <f>input1!D19</f>
        <v>0</v>
      </c>
      <c r="E19" s="6">
        <f>input1!E19</f>
        <v>0</v>
      </c>
      <c r="F19" s="89" t="str">
        <f t="shared" si="0"/>
        <v>-</v>
      </c>
      <c r="G19" s="83">
        <f>input3!AF19</f>
        <v>8</v>
      </c>
      <c r="H19" s="174" t="str">
        <f t="shared" si="1"/>
        <v>ปกติ</v>
      </c>
      <c r="I19" s="177">
        <f>input3!AI19</f>
        <v>12</v>
      </c>
      <c r="J19" s="174" t="str">
        <f t="shared" si="2"/>
        <v>เสี่ยง/มีปัญหา</v>
      </c>
      <c r="K19" s="176">
        <f>input3!AM19</f>
        <v>13</v>
      </c>
      <c r="L19" s="174" t="str">
        <f t="shared" si="3"/>
        <v>เสี่ยง/มีปัญหา</v>
      </c>
      <c r="M19" s="177">
        <f>input3!AQ19</f>
        <v>6</v>
      </c>
      <c r="N19" s="174" t="str">
        <f t="shared" si="4"/>
        <v>ปกติ</v>
      </c>
      <c r="O19" s="176">
        <f>input3!AS19</f>
        <v>8</v>
      </c>
      <c r="P19" s="178" t="str">
        <f t="shared" si="5"/>
        <v>ไม่มีจุดแข็ง</v>
      </c>
      <c r="Q19" s="193">
        <f t="shared" si="6"/>
        <v>47</v>
      </c>
      <c r="R19" s="175">
        <f t="shared" si="7"/>
        <v>47</v>
      </c>
      <c r="S19" s="180" t="str">
        <f t="shared" si="8"/>
        <v>ปกติ</v>
      </c>
    </row>
    <row r="20" spans="1:31" s="13" customFormat="1" ht="18" customHeight="1" x14ac:dyDescent="0.45">
      <c r="A20" s="159" t="s">
        <v>29</v>
      </c>
      <c r="B20" s="209">
        <f>input1!B20</f>
        <v>0</v>
      </c>
      <c r="C20" s="4">
        <f>input1!C20</f>
        <v>0</v>
      </c>
      <c r="D20" s="5">
        <f>input1!D20</f>
        <v>0</v>
      </c>
      <c r="E20" s="6">
        <f>input1!E20</f>
        <v>0</v>
      </c>
      <c r="F20" s="84" t="str">
        <f t="shared" si="0"/>
        <v>-</v>
      </c>
      <c r="G20" s="83">
        <f>input3!AF20</f>
        <v>7</v>
      </c>
      <c r="H20" s="174" t="str">
        <f t="shared" si="1"/>
        <v>ปกติ</v>
      </c>
      <c r="I20" s="177">
        <f>input3!AI20</f>
        <v>5</v>
      </c>
      <c r="J20" s="174" t="str">
        <f t="shared" si="2"/>
        <v>ปกติ</v>
      </c>
      <c r="K20" s="176">
        <f>input3!AM20</f>
        <v>8</v>
      </c>
      <c r="L20" s="174" t="str">
        <f t="shared" si="3"/>
        <v>ปกติ</v>
      </c>
      <c r="M20" s="177">
        <f>input3!AQ20</f>
        <v>9</v>
      </c>
      <c r="N20" s="174" t="str">
        <f t="shared" si="4"/>
        <v>ปกติ</v>
      </c>
      <c r="O20" s="176">
        <f>input3!AS20</f>
        <v>12</v>
      </c>
      <c r="P20" s="178" t="str">
        <f t="shared" si="5"/>
        <v>มีจุดแข็ง</v>
      </c>
      <c r="Q20" s="194">
        <f t="shared" si="6"/>
        <v>41</v>
      </c>
      <c r="R20" s="181">
        <f t="shared" si="7"/>
        <v>41</v>
      </c>
      <c r="S20" s="180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60" t="s">
        <v>30</v>
      </c>
      <c r="B21" s="209">
        <f>input1!B21</f>
        <v>0</v>
      </c>
      <c r="C21" s="4">
        <f>input1!C21</f>
        <v>0</v>
      </c>
      <c r="D21" s="5">
        <f>input1!D21</f>
        <v>0</v>
      </c>
      <c r="E21" s="6">
        <f>input1!E21</f>
        <v>0</v>
      </c>
      <c r="F21" s="84" t="str">
        <f t="shared" si="0"/>
        <v>-</v>
      </c>
      <c r="G21" s="85">
        <f>input3!AF21</f>
        <v>8</v>
      </c>
      <c r="H21" s="174" t="str">
        <f t="shared" si="1"/>
        <v>ปกติ</v>
      </c>
      <c r="I21" s="183">
        <f>input3!AI21</f>
        <v>5</v>
      </c>
      <c r="J21" s="174" t="str">
        <f t="shared" si="2"/>
        <v>ปกติ</v>
      </c>
      <c r="K21" s="182">
        <f>input3!AM21</f>
        <v>7</v>
      </c>
      <c r="L21" s="174" t="str">
        <f t="shared" si="3"/>
        <v>ปกติ</v>
      </c>
      <c r="M21" s="183">
        <f>input3!AQ21</f>
        <v>8</v>
      </c>
      <c r="N21" s="174" t="str">
        <f t="shared" si="4"/>
        <v>ปกติ</v>
      </c>
      <c r="O21" s="182">
        <f>input3!AS21</f>
        <v>13</v>
      </c>
      <c r="P21" s="178" t="str">
        <f t="shared" si="5"/>
        <v>มีจุดแข็ง</v>
      </c>
      <c r="Q21" s="194">
        <f t="shared" si="6"/>
        <v>41</v>
      </c>
      <c r="R21" s="181">
        <f t="shared" si="7"/>
        <v>41</v>
      </c>
      <c r="S21" s="180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58" t="s">
        <v>31</v>
      </c>
      <c r="B22" s="209">
        <f>input1!B22</f>
        <v>0</v>
      </c>
      <c r="C22" s="4">
        <f>input1!C22</f>
        <v>0</v>
      </c>
      <c r="D22" s="5">
        <f>input1!D22</f>
        <v>0</v>
      </c>
      <c r="E22" s="6">
        <f>input1!E22</f>
        <v>0</v>
      </c>
      <c r="F22" s="84" t="str">
        <f t="shared" si="0"/>
        <v>-</v>
      </c>
      <c r="G22" s="83">
        <f>input3!AF22</f>
        <v>6</v>
      </c>
      <c r="H22" s="174" t="str">
        <f t="shared" si="1"/>
        <v>ปกติ</v>
      </c>
      <c r="I22" s="177">
        <f>input3!AI22</f>
        <v>7</v>
      </c>
      <c r="J22" s="174" t="str">
        <f t="shared" si="2"/>
        <v>ปกติ</v>
      </c>
      <c r="K22" s="176">
        <f>input3!AM22</f>
        <v>11</v>
      </c>
      <c r="L22" s="174" t="str">
        <f t="shared" si="3"/>
        <v>เสี่ยง/มีปัญหา</v>
      </c>
      <c r="M22" s="177">
        <f>input3!AQ22</f>
        <v>7</v>
      </c>
      <c r="N22" s="174" t="str">
        <f t="shared" si="4"/>
        <v>ปกติ</v>
      </c>
      <c r="O22" s="176">
        <f>input3!AS22</f>
        <v>12</v>
      </c>
      <c r="P22" s="178" t="str">
        <f t="shared" si="5"/>
        <v>มีจุดแข็ง</v>
      </c>
      <c r="Q22" s="194">
        <f t="shared" si="6"/>
        <v>43</v>
      </c>
      <c r="R22" s="181">
        <f t="shared" si="7"/>
        <v>43</v>
      </c>
      <c r="S22" s="180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61" t="s">
        <v>56</v>
      </c>
      <c r="B23" s="210">
        <f>input1!B23</f>
        <v>0</v>
      </c>
      <c r="C23" s="75">
        <f>input1!C23</f>
        <v>0</v>
      </c>
      <c r="D23" s="76">
        <f>input1!D23</f>
        <v>0</v>
      </c>
      <c r="E23" s="77">
        <f>input1!E23</f>
        <v>0</v>
      </c>
      <c r="F23" s="86" t="str">
        <f t="shared" si="0"/>
        <v>-</v>
      </c>
      <c r="G23" s="88">
        <f>input3!AF23</f>
        <v>6</v>
      </c>
      <c r="H23" s="189" t="str">
        <f t="shared" si="1"/>
        <v>ปกติ</v>
      </c>
      <c r="I23" s="187">
        <f>input3!AI23</f>
        <v>6</v>
      </c>
      <c r="J23" s="189" t="str">
        <f t="shared" si="2"/>
        <v>ปกติ</v>
      </c>
      <c r="K23" s="186">
        <f>input3!AM23</f>
        <v>5</v>
      </c>
      <c r="L23" s="189" t="str">
        <f t="shared" si="3"/>
        <v>ปกติ</v>
      </c>
      <c r="M23" s="187">
        <f>input3!AQ23</f>
        <v>6</v>
      </c>
      <c r="N23" s="189" t="str">
        <f t="shared" si="4"/>
        <v>ปกติ</v>
      </c>
      <c r="O23" s="186">
        <f>input3!AS23</f>
        <v>13</v>
      </c>
      <c r="P23" s="190" t="str">
        <f t="shared" si="5"/>
        <v>มีจุดแข็ง</v>
      </c>
      <c r="Q23" s="195">
        <f t="shared" si="6"/>
        <v>36</v>
      </c>
      <c r="R23" s="185">
        <f t="shared" si="7"/>
        <v>36</v>
      </c>
      <c r="S23" s="191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208" t="s">
        <v>57</v>
      </c>
      <c r="B24" s="209">
        <f>input1!B24</f>
        <v>0</v>
      </c>
      <c r="C24" s="4">
        <f>input1!C24</f>
        <v>0</v>
      </c>
      <c r="D24" s="5">
        <f>input1!D24</f>
        <v>0</v>
      </c>
      <c r="E24" s="6">
        <f>input1!E24</f>
        <v>0</v>
      </c>
      <c r="F24" s="89" t="str">
        <f t="shared" si="0"/>
        <v>-</v>
      </c>
      <c r="G24" s="83">
        <f>input3!AF24</f>
        <v>6</v>
      </c>
      <c r="H24" s="174" t="str">
        <f t="shared" si="1"/>
        <v>ปกติ</v>
      </c>
      <c r="I24" s="177">
        <f>input3!AI24</f>
        <v>6</v>
      </c>
      <c r="J24" s="174" t="str">
        <f t="shared" si="2"/>
        <v>ปกติ</v>
      </c>
      <c r="K24" s="176">
        <f>input3!AM24</f>
        <v>9</v>
      </c>
      <c r="L24" s="174" t="str">
        <f t="shared" si="3"/>
        <v>ปกติ</v>
      </c>
      <c r="M24" s="177">
        <f>input3!AQ24</f>
        <v>8</v>
      </c>
      <c r="N24" s="174" t="str">
        <f t="shared" si="4"/>
        <v>ปกติ</v>
      </c>
      <c r="O24" s="176">
        <f>input3!AS24</f>
        <v>15</v>
      </c>
      <c r="P24" s="178" t="str">
        <f t="shared" si="5"/>
        <v>มีจุดแข็ง</v>
      </c>
      <c r="Q24" s="193">
        <f t="shared" si="6"/>
        <v>44</v>
      </c>
      <c r="R24" s="175">
        <f t="shared" si="7"/>
        <v>44</v>
      </c>
      <c r="S24" s="180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59" t="s">
        <v>58</v>
      </c>
      <c r="B25" s="209">
        <f>input1!B25</f>
        <v>0</v>
      </c>
      <c r="C25" s="4">
        <f>input1!C25</f>
        <v>0</v>
      </c>
      <c r="D25" s="5">
        <f>input1!D25</f>
        <v>0</v>
      </c>
      <c r="E25" s="6">
        <f>input1!E25</f>
        <v>0</v>
      </c>
      <c r="F25" s="84" t="str">
        <f t="shared" si="0"/>
        <v>-</v>
      </c>
      <c r="G25" s="85">
        <f>input3!AF25</f>
        <v>10</v>
      </c>
      <c r="H25" s="174" t="str">
        <f t="shared" si="1"/>
        <v>ปกติ</v>
      </c>
      <c r="I25" s="183">
        <f>input3!AI25</f>
        <v>9</v>
      </c>
      <c r="J25" s="174" t="str">
        <f t="shared" si="2"/>
        <v>ปกติ</v>
      </c>
      <c r="K25" s="182">
        <f>input3!AM25</f>
        <v>8</v>
      </c>
      <c r="L25" s="174" t="str">
        <f t="shared" si="3"/>
        <v>ปกติ</v>
      </c>
      <c r="M25" s="183">
        <f>input3!AQ25</f>
        <v>8</v>
      </c>
      <c r="N25" s="174" t="str">
        <f t="shared" si="4"/>
        <v>ปกติ</v>
      </c>
      <c r="O25" s="182">
        <f>input3!AS25</f>
        <v>13</v>
      </c>
      <c r="P25" s="178" t="str">
        <f t="shared" si="5"/>
        <v>มีจุดแข็ง</v>
      </c>
      <c r="Q25" s="194">
        <f t="shared" si="6"/>
        <v>48</v>
      </c>
      <c r="R25" s="181">
        <f t="shared" si="7"/>
        <v>48</v>
      </c>
      <c r="S25" s="180" t="str">
        <f t="shared" si="8"/>
        <v>ปกติ</v>
      </c>
    </row>
    <row r="26" spans="1:31" s="13" customFormat="1" ht="18" customHeight="1" x14ac:dyDescent="0.45">
      <c r="A26" s="160" t="s">
        <v>59</v>
      </c>
      <c r="B26" s="209">
        <f>input1!B26</f>
        <v>0</v>
      </c>
      <c r="C26" s="4">
        <f>input1!C26</f>
        <v>0</v>
      </c>
      <c r="D26" s="5">
        <f>input1!D26</f>
        <v>0</v>
      </c>
      <c r="E26" s="6">
        <f>input1!E26</f>
        <v>0</v>
      </c>
      <c r="F26" s="84" t="str">
        <f t="shared" si="0"/>
        <v>-</v>
      </c>
      <c r="G26" s="83">
        <f>input3!AF26</f>
        <v>6</v>
      </c>
      <c r="H26" s="174" t="str">
        <f t="shared" si="1"/>
        <v>ปกติ</v>
      </c>
      <c r="I26" s="177">
        <f>input3!AI26</f>
        <v>6</v>
      </c>
      <c r="J26" s="174" t="str">
        <f t="shared" si="2"/>
        <v>ปกติ</v>
      </c>
      <c r="K26" s="176">
        <f>input3!AM26</f>
        <v>12</v>
      </c>
      <c r="L26" s="174" t="str">
        <f t="shared" si="3"/>
        <v>เสี่ยง/มีปัญหา</v>
      </c>
      <c r="M26" s="177">
        <f>input3!AQ26</f>
        <v>9</v>
      </c>
      <c r="N26" s="174" t="str">
        <f t="shared" si="4"/>
        <v>ปกติ</v>
      </c>
      <c r="O26" s="176">
        <f>input3!AS26</f>
        <v>12</v>
      </c>
      <c r="P26" s="178" t="str">
        <f t="shared" si="5"/>
        <v>มีจุดแข็ง</v>
      </c>
      <c r="Q26" s="194">
        <f t="shared" si="6"/>
        <v>45</v>
      </c>
      <c r="R26" s="181">
        <f t="shared" si="7"/>
        <v>45</v>
      </c>
      <c r="S26" s="180" t="str">
        <f t="shared" si="8"/>
        <v>ปกติ</v>
      </c>
    </row>
    <row r="27" spans="1:31" s="13" customFormat="1" ht="18" customHeight="1" x14ac:dyDescent="0.45">
      <c r="A27" s="158" t="s">
        <v>0</v>
      </c>
      <c r="B27" s="209">
        <f>input1!B27</f>
        <v>0</v>
      </c>
      <c r="C27" s="4">
        <f>input1!C27</f>
        <v>0</v>
      </c>
      <c r="D27" s="5">
        <f>input1!D27</f>
        <v>0</v>
      </c>
      <c r="E27" s="6">
        <f>input1!E27</f>
        <v>0</v>
      </c>
      <c r="F27" s="84" t="str">
        <f t="shared" si="0"/>
        <v>-</v>
      </c>
      <c r="G27" s="85">
        <f>input3!AF27</f>
        <v>10</v>
      </c>
      <c r="H27" s="174" t="str">
        <f t="shared" si="1"/>
        <v>ปกติ</v>
      </c>
      <c r="I27" s="183">
        <f>input3!AI27</f>
        <v>5</v>
      </c>
      <c r="J27" s="174" t="str">
        <f t="shared" si="2"/>
        <v>ปกติ</v>
      </c>
      <c r="K27" s="182">
        <f>input3!AM27</f>
        <v>8</v>
      </c>
      <c r="L27" s="174" t="str">
        <f t="shared" si="3"/>
        <v>ปกติ</v>
      </c>
      <c r="M27" s="183">
        <f>input3!AQ27</f>
        <v>5</v>
      </c>
      <c r="N27" s="174" t="str">
        <f t="shared" si="4"/>
        <v>ปกติ</v>
      </c>
      <c r="O27" s="182">
        <f>input3!AS27</f>
        <v>11</v>
      </c>
      <c r="P27" s="178" t="str">
        <f t="shared" si="5"/>
        <v>มีจุดแข็ง</v>
      </c>
      <c r="Q27" s="194">
        <f t="shared" si="6"/>
        <v>39</v>
      </c>
      <c r="R27" s="181">
        <f t="shared" si="7"/>
        <v>39</v>
      </c>
      <c r="S27" s="180" t="str">
        <f t="shared" si="8"/>
        <v>ปกติ</v>
      </c>
    </row>
    <row r="28" spans="1:31" s="13" customFormat="1" ht="18" customHeight="1" thickBot="1" x14ac:dyDescent="0.5">
      <c r="A28" s="161" t="s">
        <v>1</v>
      </c>
      <c r="B28" s="210">
        <f>input1!B28</f>
        <v>0</v>
      </c>
      <c r="C28" s="75">
        <f>input1!C28</f>
        <v>0</v>
      </c>
      <c r="D28" s="76">
        <f>input1!D28</f>
        <v>0</v>
      </c>
      <c r="E28" s="77">
        <f>input1!E28</f>
        <v>0</v>
      </c>
      <c r="F28" s="86" t="str">
        <f t="shared" si="0"/>
        <v>-</v>
      </c>
      <c r="G28" s="88">
        <f>input3!AF28</f>
        <v>10</v>
      </c>
      <c r="H28" s="189" t="str">
        <f t="shared" si="1"/>
        <v>ปกติ</v>
      </c>
      <c r="I28" s="187">
        <f>input3!AI28</f>
        <v>6</v>
      </c>
      <c r="J28" s="189" t="str">
        <f t="shared" si="2"/>
        <v>ปกติ</v>
      </c>
      <c r="K28" s="186">
        <f>input3!AM28</f>
        <v>8</v>
      </c>
      <c r="L28" s="189" t="str">
        <f t="shared" si="3"/>
        <v>ปกติ</v>
      </c>
      <c r="M28" s="187">
        <f>input3!AQ28</f>
        <v>9</v>
      </c>
      <c r="N28" s="189" t="str">
        <f t="shared" si="4"/>
        <v>ปกติ</v>
      </c>
      <c r="O28" s="186">
        <f>input3!AS28</f>
        <v>12</v>
      </c>
      <c r="P28" s="190" t="str">
        <f t="shared" si="5"/>
        <v>มีจุดแข็ง</v>
      </c>
      <c r="Q28" s="195">
        <f t="shared" si="6"/>
        <v>45</v>
      </c>
      <c r="R28" s="185">
        <f t="shared" si="7"/>
        <v>45</v>
      </c>
      <c r="S28" s="191" t="str">
        <f t="shared" si="8"/>
        <v>ปกติ</v>
      </c>
    </row>
    <row r="29" spans="1:31" s="13" customFormat="1" ht="18" customHeight="1" x14ac:dyDescent="0.45">
      <c r="A29" s="208" t="s">
        <v>2</v>
      </c>
      <c r="B29" s="209">
        <f>input1!B29</f>
        <v>0</v>
      </c>
      <c r="C29" s="4">
        <f>input1!C29</f>
        <v>0</v>
      </c>
      <c r="D29" s="5">
        <f>input1!D29</f>
        <v>0</v>
      </c>
      <c r="E29" s="6">
        <f>input1!E29</f>
        <v>0</v>
      </c>
      <c r="F29" s="89" t="str">
        <f t="shared" si="0"/>
        <v>-</v>
      </c>
      <c r="G29" s="83">
        <f>input3!AF29</f>
        <v>11</v>
      </c>
      <c r="H29" s="174" t="str">
        <f t="shared" si="1"/>
        <v>เสี่ยง/มีปัญหา</v>
      </c>
      <c r="I29" s="177">
        <f>input3!AI29</f>
        <v>7</v>
      </c>
      <c r="J29" s="174" t="str">
        <f t="shared" si="2"/>
        <v>ปกติ</v>
      </c>
      <c r="K29" s="176">
        <f>input3!AM29</f>
        <v>7</v>
      </c>
      <c r="L29" s="174" t="str">
        <f t="shared" si="3"/>
        <v>ปกติ</v>
      </c>
      <c r="M29" s="177">
        <f>input3!AQ29</f>
        <v>7</v>
      </c>
      <c r="N29" s="174" t="str">
        <f t="shared" si="4"/>
        <v>ปกติ</v>
      </c>
      <c r="O29" s="176">
        <f>input3!AS29</f>
        <v>15</v>
      </c>
      <c r="P29" s="178" t="str">
        <f t="shared" si="5"/>
        <v>มีจุดแข็ง</v>
      </c>
      <c r="Q29" s="193">
        <f t="shared" si="6"/>
        <v>47</v>
      </c>
      <c r="R29" s="175">
        <f t="shared" si="7"/>
        <v>47</v>
      </c>
      <c r="S29" s="180" t="str">
        <f t="shared" si="8"/>
        <v>ปกติ</v>
      </c>
    </row>
    <row r="30" spans="1:31" s="13" customFormat="1" ht="18" customHeight="1" x14ac:dyDescent="0.45">
      <c r="A30" s="159" t="s">
        <v>3</v>
      </c>
      <c r="B30" s="209">
        <f>input1!B30</f>
        <v>0</v>
      </c>
      <c r="C30" s="4">
        <f>input1!C30</f>
        <v>0</v>
      </c>
      <c r="D30" s="5">
        <f>input1!D30</f>
        <v>0</v>
      </c>
      <c r="E30" s="6">
        <f>input1!E30</f>
        <v>0</v>
      </c>
      <c r="F30" s="84" t="str">
        <f t="shared" si="0"/>
        <v>-</v>
      </c>
      <c r="G30" s="83">
        <f>input3!AF30</f>
        <v>8</v>
      </c>
      <c r="H30" s="174" t="str">
        <f t="shared" si="1"/>
        <v>ปกติ</v>
      </c>
      <c r="I30" s="177">
        <f>input3!AI30</f>
        <v>7</v>
      </c>
      <c r="J30" s="174" t="str">
        <f t="shared" si="2"/>
        <v>ปกติ</v>
      </c>
      <c r="K30" s="176">
        <f>input3!AM30</f>
        <v>9</v>
      </c>
      <c r="L30" s="174" t="str">
        <f t="shared" si="3"/>
        <v>ปกติ</v>
      </c>
      <c r="M30" s="177">
        <f>input3!AQ30</f>
        <v>6</v>
      </c>
      <c r="N30" s="174" t="str">
        <f t="shared" si="4"/>
        <v>ปกติ</v>
      </c>
      <c r="O30" s="176">
        <f>input3!AS30</f>
        <v>15</v>
      </c>
      <c r="P30" s="178" t="str">
        <f t="shared" si="5"/>
        <v>มีจุดแข็ง</v>
      </c>
      <c r="Q30" s="194">
        <f t="shared" si="6"/>
        <v>45</v>
      </c>
      <c r="R30" s="181">
        <f t="shared" si="7"/>
        <v>45</v>
      </c>
      <c r="S30" s="180" t="str">
        <f t="shared" si="8"/>
        <v>ปกติ</v>
      </c>
    </row>
    <row r="31" spans="1:31" s="13" customFormat="1" ht="18" customHeight="1" x14ac:dyDescent="0.45">
      <c r="A31" s="160" t="s">
        <v>4</v>
      </c>
      <c r="B31" s="209">
        <f>input1!B31</f>
        <v>0</v>
      </c>
      <c r="C31" s="4">
        <f>input1!C31</f>
        <v>0</v>
      </c>
      <c r="D31" s="5">
        <f>input1!D31</f>
        <v>0</v>
      </c>
      <c r="E31" s="6">
        <f>input1!E31</f>
        <v>0</v>
      </c>
      <c r="F31" s="84" t="str">
        <f t="shared" si="0"/>
        <v>-</v>
      </c>
      <c r="G31" s="85">
        <f>input3!AF31</f>
        <v>6</v>
      </c>
      <c r="H31" s="174" t="str">
        <f t="shared" si="1"/>
        <v>ปกติ</v>
      </c>
      <c r="I31" s="183">
        <f>input3!AI31</f>
        <v>8</v>
      </c>
      <c r="J31" s="174" t="str">
        <f t="shared" si="2"/>
        <v>ปกติ</v>
      </c>
      <c r="K31" s="182">
        <f>input3!AM31</f>
        <v>7</v>
      </c>
      <c r="L31" s="174" t="str">
        <f t="shared" si="3"/>
        <v>ปกติ</v>
      </c>
      <c r="M31" s="183">
        <f>input3!AQ31</f>
        <v>8</v>
      </c>
      <c r="N31" s="174" t="str">
        <f t="shared" si="4"/>
        <v>ปกติ</v>
      </c>
      <c r="O31" s="182">
        <f>input3!AS31</f>
        <v>12</v>
      </c>
      <c r="P31" s="178" t="str">
        <f t="shared" si="5"/>
        <v>มีจุดแข็ง</v>
      </c>
      <c r="Q31" s="194">
        <f t="shared" si="6"/>
        <v>41</v>
      </c>
      <c r="R31" s="181">
        <f t="shared" si="7"/>
        <v>41</v>
      </c>
      <c r="S31" s="180" t="str">
        <f t="shared" si="8"/>
        <v>ปกติ</v>
      </c>
    </row>
    <row r="32" spans="1:31" s="13" customFormat="1" ht="18" customHeight="1" x14ac:dyDescent="0.45">
      <c r="A32" s="158" t="s">
        <v>5</v>
      </c>
      <c r="B32" s="209">
        <f>input1!B32</f>
        <v>0</v>
      </c>
      <c r="C32" s="4">
        <f>input1!C32</f>
        <v>0</v>
      </c>
      <c r="D32" s="5">
        <f>input1!D32</f>
        <v>0</v>
      </c>
      <c r="E32" s="6">
        <f>input1!E32</f>
        <v>0</v>
      </c>
      <c r="F32" s="84" t="str">
        <f t="shared" si="0"/>
        <v>-</v>
      </c>
      <c r="G32" s="83">
        <f>input3!AF32</f>
        <v>10</v>
      </c>
      <c r="H32" s="174" t="str">
        <f t="shared" si="1"/>
        <v>ปกติ</v>
      </c>
      <c r="I32" s="177">
        <f>input3!AI32</f>
        <v>9</v>
      </c>
      <c r="J32" s="174" t="str">
        <f t="shared" si="2"/>
        <v>ปกติ</v>
      </c>
      <c r="K32" s="176">
        <f>input3!AM32</f>
        <v>8</v>
      </c>
      <c r="L32" s="174" t="str">
        <f t="shared" si="3"/>
        <v>ปกติ</v>
      </c>
      <c r="M32" s="177">
        <f>input3!AQ32</f>
        <v>8</v>
      </c>
      <c r="N32" s="174" t="str">
        <f t="shared" si="4"/>
        <v>ปกติ</v>
      </c>
      <c r="O32" s="176">
        <f>input3!AS32</f>
        <v>13</v>
      </c>
      <c r="P32" s="178" t="str">
        <f t="shared" si="5"/>
        <v>มีจุดแข็ง</v>
      </c>
      <c r="Q32" s="194">
        <f t="shared" si="6"/>
        <v>48</v>
      </c>
      <c r="R32" s="181">
        <f t="shared" si="7"/>
        <v>48</v>
      </c>
      <c r="S32" s="180" t="str">
        <f t="shared" si="8"/>
        <v>ปกติ</v>
      </c>
    </row>
    <row r="33" spans="1:19" s="13" customFormat="1" ht="18" customHeight="1" thickBot="1" x14ac:dyDescent="0.5">
      <c r="A33" s="161" t="s">
        <v>6</v>
      </c>
      <c r="B33" s="210">
        <f>input1!B33</f>
        <v>0</v>
      </c>
      <c r="C33" s="75">
        <f>input1!C33</f>
        <v>0</v>
      </c>
      <c r="D33" s="76">
        <f>input1!D33</f>
        <v>0</v>
      </c>
      <c r="E33" s="77">
        <f>input1!E33</f>
        <v>0</v>
      </c>
      <c r="F33" s="86" t="str">
        <f t="shared" si="0"/>
        <v>-</v>
      </c>
      <c r="G33" s="88">
        <f>input3!AF33</f>
        <v>10</v>
      </c>
      <c r="H33" s="189" t="str">
        <f t="shared" si="1"/>
        <v>ปกติ</v>
      </c>
      <c r="I33" s="187">
        <f>input3!AI33</f>
        <v>9</v>
      </c>
      <c r="J33" s="189" t="str">
        <f t="shared" si="2"/>
        <v>ปกติ</v>
      </c>
      <c r="K33" s="186">
        <f>input3!AM33</f>
        <v>8</v>
      </c>
      <c r="L33" s="189" t="str">
        <f t="shared" si="3"/>
        <v>ปกติ</v>
      </c>
      <c r="M33" s="187">
        <f>input3!AQ33</f>
        <v>8</v>
      </c>
      <c r="N33" s="189" t="str">
        <f t="shared" si="4"/>
        <v>ปกติ</v>
      </c>
      <c r="O33" s="186">
        <f>input3!AS33</f>
        <v>13</v>
      </c>
      <c r="P33" s="190" t="str">
        <f t="shared" si="5"/>
        <v>มีจุดแข็ง</v>
      </c>
      <c r="Q33" s="195">
        <f t="shared" si="6"/>
        <v>48</v>
      </c>
      <c r="R33" s="185">
        <f t="shared" si="7"/>
        <v>48</v>
      </c>
      <c r="S33" s="191" t="str">
        <f t="shared" si="8"/>
        <v>ปกติ</v>
      </c>
    </row>
    <row r="34" spans="1:19" s="13" customFormat="1" ht="18" customHeight="1" x14ac:dyDescent="0.45">
      <c r="A34" s="208" t="s">
        <v>7</v>
      </c>
      <c r="B34" s="209">
        <f>input1!B34</f>
        <v>0</v>
      </c>
      <c r="C34" s="4">
        <f>input1!C34</f>
        <v>0</v>
      </c>
      <c r="D34" s="5">
        <f>input1!D34</f>
        <v>0</v>
      </c>
      <c r="E34" s="6">
        <f>input1!E34</f>
        <v>0</v>
      </c>
      <c r="F34" s="89" t="str">
        <f t="shared" si="0"/>
        <v>-</v>
      </c>
      <c r="G34" s="83">
        <f>input3!AF34</f>
        <v>10</v>
      </c>
      <c r="H34" s="174" t="str">
        <f t="shared" si="1"/>
        <v>ปกติ</v>
      </c>
      <c r="I34" s="177">
        <f>input3!AI34</f>
        <v>5</v>
      </c>
      <c r="J34" s="174" t="str">
        <f t="shared" si="2"/>
        <v>ปกติ</v>
      </c>
      <c r="K34" s="176">
        <f>input3!AM34</f>
        <v>10</v>
      </c>
      <c r="L34" s="174" t="str">
        <f t="shared" si="3"/>
        <v>ปกติ</v>
      </c>
      <c r="M34" s="177">
        <f>input3!AQ34</f>
        <v>9</v>
      </c>
      <c r="N34" s="174" t="str">
        <f t="shared" si="4"/>
        <v>ปกติ</v>
      </c>
      <c r="O34" s="176">
        <f>input3!AS34</f>
        <v>14</v>
      </c>
      <c r="P34" s="178" t="str">
        <f t="shared" si="5"/>
        <v>มีจุดแข็ง</v>
      </c>
      <c r="Q34" s="193">
        <f t="shared" si="6"/>
        <v>48</v>
      </c>
      <c r="R34" s="175">
        <f t="shared" si="7"/>
        <v>48</v>
      </c>
      <c r="S34" s="180" t="str">
        <f t="shared" si="8"/>
        <v>ปกติ</v>
      </c>
    </row>
    <row r="35" spans="1:19" s="13" customFormat="1" ht="18" customHeight="1" x14ac:dyDescent="0.45">
      <c r="A35" s="159" t="s">
        <v>8</v>
      </c>
      <c r="B35" s="209">
        <f>input1!B35</f>
        <v>0</v>
      </c>
      <c r="C35" s="4">
        <f>input1!C35</f>
        <v>0</v>
      </c>
      <c r="D35" s="5">
        <f>input1!D35</f>
        <v>0</v>
      </c>
      <c r="E35" s="6">
        <f>input1!E35</f>
        <v>0</v>
      </c>
      <c r="F35" s="84" t="str">
        <f t="shared" si="0"/>
        <v>-</v>
      </c>
      <c r="G35" s="85">
        <f>input3!AF35</f>
        <v>6</v>
      </c>
      <c r="H35" s="174" t="str">
        <f t="shared" si="1"/>
        <v>ปกติ</v>
      </c>
      <c r="I35" s="183">
        <f>input3!AI35</f>
        <v>6</v>
      </c>
      <c r="J35" s="174" t="str">
        <f t="shared" si="2"/>
        <v>ปกติ</v>
      </c>
      <c r="K35" s="182">
        <f>input3!AM35</f>
        <v>6</v>
      </c>
      <c r="L35" s="174" t="str">
        <f t="shared" si="3"/>
        <v>ปกติ</v>
      </c>
      <c r="M35" s="183">
        <f>input3!AQ35</f>
        <v>6</v>
      </c>
      <c r="N35" s="174" t="str">
        <f t="shared" si="4"/>
        <v>ปกติ</v>
      </c>
      <c r="O35" s="182">
        <f>input3!AS35</f>
        <v>14</v>
      </c>
      <c r="P35" s="178" t="str">
        <f t="shared" si="5"/>
        <v>มีจุดแข็ง</v>
      </c>
      <c r="Q35" s="194">
        <f t="shared" si="6"/>
        <v>38</v>
      </c>
      <c r="R35" s="181">
        <f t="shared" si="7"/>
        <v>38</v>
      </c>
      <c r="S35" s="180" t="str">
        <f t="shared" si="8"/>
        <v>ปกติ</v>
      </c>
    </row>
    <row r="36" spans="1:19" s="13" customFormat="1" ht="18" customHeight="1" x14ac:dyDescent="0.45">
      <c r="A36" s="160" t="s">
        <v>9</v>
      </c>
      <c r="B36" s="209">
        <f>input1!B36</f>
        <v>0</v>
      </c>
      <c r="C36" s="4">
        <f>input1!C36</f>
        <v>0</v>
      </c>
      <c r="D36" s="5">
        <f>input1!D36</f>
        <v>0</v>
      </c>
      <c r="E36" s="6">
        <f>input1!E36</f>
        <v>0</v>
      </c>
      <c r="F36" s="84" t="str">
        <f t="shared" si="0"/>
        <v>-</v>
      </c>
      <c r="G36" s="83">
        <f>input3!AF36</f>
        <v>5</v>
      </c>
      <c r="H36" s="174" t="str">
        <f t="shared" si="1"/>
        <v>ปกติ</v>
      </c>
      <c r="I36" s="177">
        <f>input3!AI36</f>
        <v>5</v>
      </c>
      <c r="J36" s="174" t="str">
        <f t="shared" si="2"/>
        <v>ปกติ</v>
      </c>
      <c r="K36" s="176">
        <f>input3!AM36</f>
        <v>8</v>
      </c>
      <c r="L36" s="174" t="str">
        <f t="shared" si="3"/>
        <v>ปกติ</v>
      </c>
      <c r="M36" s="177">
        <f>input3!AQ36</f>
        <v>6</v>
      </c>
      <c r="N36" s="174" t="str">
        <f t="shared" si="4"/>
        <v>ปกติ</v>
      </c>
      <c r="O36" s="176">
        <f>input3!AS36</f>
        <v>13</v>
      </c>
      <c r="P36" s="178" t="str">
        <f t="shared" si="5"/>
        <v>มีจุดแข็ง</v>
      </c>
      <c r="Q36" s="194">
        <f t="shared" si="6"/>
        <v>37</v>
      </c>
      <c r="R36" s="181">
        <f t="shared" si="7"/>
        <v>37</v>
      </c>
      <c r="S36" s="180" t="str">
        <f t="shared" si="8"/>
        <v>ปกติ</v>
      </c>
    </row>
    <row r="37" spans="1:19" s="13" customFormat="1" ht="18" customHeight="1" x14ac:dyDescent="0.45">
      <c r="A37" s="158" t="s">
        <v>10</v>
      </c>
      <c r="B37" s="209">
        <f>input1!B37</f>
        <v>0</v>
      </c>
      <c r="C37" s="4">
        <f>input1!C37</f>
        <v>0</v>
      </c>
      <c r="D37" s="5">
        <f>input1!D37</f>
        <v>0</v>
      </c>
      <c r="E37" s="6">
        <f>input1!E37</f>
        <v>0</v>
      </c>
      <c r="F37" s="84" t="str">
        <f t="shared" si="0"/>
        <v>-</v>
      </c>
      <c r="G37" s="85">
        <f>input3!AF37</f>
        <v>6</v>
      </c>
      <c r="H37" s="174" t="str">
        <f t="shared" si="1"/>
        <v>ปกติ</v>
      </c>
      <c r="I37" s="183">
        <f>input3!AI37</f>
        <v>5</v>
      </c>
      <c r="J37" s="174" t="str">
        <f t="shared" si="2"/>
        <v>ปกติ</v>
      </c>
      <c r="K37" s="182">
        <f>input3!AM37</f>
        <v>7</v>
      </c>
      <c r="L37" s="174" t="str">
        <f t="shared" si="3"/>
        <v>ปกติ</v>
      </c>
      <c r="M37" s="183">
        <f>input3!AQ37</f>
        <v>7</v>
      </c>
      <c r="N37" s="174" t="str">
        <f t="shared" si="4"/>
        <v>ปกติ</v>
      </c>
      <c r="O37" s="182">
        <f>input3!AS37</f>
        <v>11</v>
      </c>
      <c r="P37" s="178" t="str">
        <f t="shared" si="5"/>
        <v>มีจุดแข็ง</v>
      </c>
      <c r="Q37" s="194">
        <f t="shared" si="6"/>
        <v>36</v>
      </c>
      <c r="R37" s="181">
        <f t="shared" si="7"/>
        <v>36</v>
      </c>
      <c r="S37" s="180" t="str">
        <f t="shared" si="8"/>
        <v>ปกติ</v>
      </c>
    </row>
    <row r="38" spans="1:19" s="13" customFormat="1" ht="18" customHeight="1" thickBot="1" x14ac:dyDescent="0.5">
      <c r="A38" s="161" t="s">
        <v>11</v>
      </c>
      <c r="B38" s="210">
        <f>input1!B38</f>
        <v>0</v>
      </c>
      <c r="C38" s="75">
        <f>input1!C38</f>
        <v>0</v>
      </c>
      <c r="D38" s="76">
        <f>input1!D38</f>
        <v>0</v>
      </c>
      <c r="E38" s="77">
        <f>input1!E38</f>
        <v>0</v>
      </c>
      <c r="F38" s="86" t="str">
        <f t="shared" si="0"/>
        <v>-</v>
      </c>
      <c r="G38" s="88">
        <f>input3!AF38</f>
        <v>8</v>
      </c>
      <c r="H38" s="189" t="str">
        <f t="shared" si="1"/>
        <v>ปกติ</v>
      </c>
      <c r="I38" s="187">
        <f>input3!AI38</f>
        <v>6</v>
      </c>
      <c r="J38" s="189" t="str">
        <f t="shared" si="2"/>
        <v>ปกติ</v>
      </c>
      <c r="K38" s="186">
        <f>input3!AM38</f>
        <v>9</v>
      </c>
      <c r="L38" s="189" t="str">
        <f t="shared" si="3"/>
        <v>ปกติ</v>
      </c>
      <c r="M38" s="187">
        <f>input3!AQ38</f>
        <v>6</v>
      </c>
      <c r="N38" s="189" t="str">
        <f t="shared" si="4"/>
        <v>ปกติ</v>
      </c>
      <c r="O38" s="186">
        <f>input3!AS38</f>
        <v>10</v>
      </c>
      <c r="P38" s="190" t="str">
        <f t="shared" si="5"/>
        <v>ไม่มีจุดแข็ง</v>
      </c>
      <c r="Q38" s="195">
        <f t="shared" si="6"/>
        <v>39</v>
      </c>
      <c r="R38" s="185">
        <f t="shared" si="7"/>
        <v>39</v>
      </c>
      <c r="S38" s="191" t="str">
        <f t="shared" si="8"/>
        <v>ปกติ</v>
      </c>
    </row>
    <row r="39" spans="1:19" s="13" customFormat="1" ht="18" customHeight="1" x14ac:dyDescent="0.45">
      <c r="A39" s="208" t="s">
        <v>12</v>
      </c>
      <c r="B39" s="209">
        <f>input1!B39</f>
        <v>0</v>
      </c>
      <c r="C39" s="4">
        <f>input1!C39</f>
        <v>0</v>
      </c>
      <c r="D39" s="5">
        <f>input1!D39</f>
        <v>0</v>
      </c>
      <c r="E39" s="6">
        <f>input1!E39</f>
        <v>0</v>
      </c>
      <c r="F39" s="89" t="str">
        <f t="shared" si="0"/>
        <v>-</v>
      </c>
      <c r="G39" s="83">
        <f>input3!AF39</f>
        <v>7</v>
      </c>
      <c r="H39" s="174" t="str">
        <f t="shared" si="1"/>
        <v>ปกติ</v>
      </c>
      <c r="I39" s="177">
        <f>input3!AI39</f>
        <v>5</v>
      </c>
      <c r="J39" s="174" t="str">
        <f t="shared" si="2"/>
        <v>ปกติ</v>
      </c>
      <c r="K39" s="176">
        <f>input3!AM39</f>
        <v>6</v>
      </c>
      <c r="L39" s="174" t="str">
        <f t="shared" si="3"/>
        <v>ปกติ</v>
      </c>
      <c r="M39" s="177">
        <f>input3!AQ39</f>
        <v>6</v>
      </c>
      <c r="N39" s="174" t="str">
        <f t="shared" si="4"/>
        <v>ปกติ</v>
      </c>
      <c r="O39" s="176">
        <f>input3!AS39</f>
        <v>12</v>
      </c>
      <c r="P39" s="178" t="str">
        <f t="shared" si="5"/>
        <v>มีจุดแข็ง</v>
      </c>
      <c r="Q39" s="193">
        <f t="shared" si="6"/>
        <v>36</v>
      </c>
      <c r="R39" s="175">
        <f t="shared" si="7"/>
        <v>36</v>
      </c>
      <c r="S39" s="180" t="str">
        <f t="shared" si="8"/>
        <v>ปกติ</v>
      </c>
    </row>
    <row r="40" spans="1:19" s="13" customFormat="1" ht="18" customHeight="1" x14ac:dyDescent="0.45">
      <c r="A40" s="159" t="s">
        <v>13</v>
      </c>
      <c r="B40" s="209">
        <f>input1!B40</f>
        <v>0</v>
      </c>
      <c r="C40" s="4">
        <f>input1!C40</f>
        <v>0</v>
      </c>
      <c r="D40" s="5">
        <f>input1!D40</f>
        <v>0</v>
      </c>
      <c r="E40" s="6">
        <f>input1!E40</f>
        <v>0</v>
      </c>
      <c r="F40" s="84" t="str">
        <f t="shared" si="0"/>
        <v>-</v>
      </c>
      <c r="G40" s="83">
        <f>input3!AF40</f>
        <v>13</v>
      </c>
      <c r="H40" s="174" t="str">
        <f t="shared" si="1"/>
        <v>เสี่ยง/มีปัญหา</v>
      </c>
      <c r="I40" s="177">
        <f>input3!AI40</f>
        <v>8</v>
      </c>
      <c r="J40" s="174" t="str">
        <f t="shared" si="2"/>
        <v>ปกติ</v>
      </c>
      <c r="K40" s="176">
        <f>input3!AM40</f>
        <v>8</v>
      </c>
      <c r="L40" s="174" t="str">
        <f t="shared" si="3"/>
        <v>ปกติ</v>
      </c>
      <c r="M40" s="177">
        <f>input3!AQ40</f>
        <v>10</v>
      </c>
      <c r="N40" s="174" t="str">
        <f t="shared" si="4"/>
        <v>เสี่ยง/มีปัญหา</v>
      </c>
      <c r="O40" s="176">
        <f>input3!AS40</f>
        <v>10</v>
      </c>
      <c r="P40" s="178" t="str">
        <f t="shared" si="5"/>
        <v>ไม่มีจุดแข็ง</v>
      </c>
      <c r="Q40" s="194">
        <f t="shared" si="6"/>
        <v>49</v>
      </c>
      <c r="R40" s="181">
        <f t="shared" si="7"/>
        <v>49</v>
      </c>
      <c r="S40" s="180" t="str">
        <f t="shared" si="8"/>
        <v>เสี่ยง/มีปัญหา</v>
      </c>
    </row>
    <row r="41" spans="1:19" s="13" customFormat="1" ht="18" customHeight="1" x14ac:dyDescent="0.45">
      <c r="A41" s="160" t="s">
        <v>14</v>
      </c>
      <c r="B41" s="209">
        <f>input1!B41</f>
        <v>0</v>
      </c>
      <c r="C41" s="4">
        <f>input1!C41</f>
        <v>0</v>
      </c>
      <c r="D41" s="5">
        <f>input1!D41</f>
        <v>0</v>
      </c>
      <c r="E41" s="6">
        <f>input1!E41</f>
        <v>0</v>
      </c>
      <c r="F41" s="84" t="str">
        <f t="shared" si="0"/>
        <v>-</v>
      </c>
      <c r="G41" s="85">
        <f>input3!AF41</f>
        <v>10</v>
      </c>
      <c r="H41" s="174" t="str">
        <f t="shared" si="1"/>
        <v>ปกติ</v>
      </c>
      <c r="I41" s="183">
        <f>input3!AI41</f>
        <v>9</v>
      </c>
      <c r="J41" s="174" t="str">
        <f t="shared" si="2"/>
        <v>ปกติ</v>
      </c>
      <c r="K41" s="182">
        <f>input3!AM41</f>
        <v>8</v>
      </c>
      <c r="L41" s="174" t="str">
        <f t="shared" si="3"/>
        <v>ปกติ</v>
      </c>
      <c r="M41" s="183">
        <f>input3!AQ41</f>
        <v>8</v>
      </c>
      <c r="N41" s="174" t="str">
        <f t="shared" si="4"/>
        <v>ปกติ</v>
      </c>
      <c r="O41" s="182">
        <f>input3!AS41</f>
        <v>13</v>
      </c>
      <c r="P41" s="178" t="str">
        <f t="shared" si="5"/>
        <v>มีจุดแข็ง</v>
      </c>
      <c r="Q41" s="194">
        <f t="shared" si="6"/>
        <v>48</v>
      </c>
      <c r="R41" s="181">
        <f t="shared" si="7"/>
        <v>48</v>
      </c>
      <c r="S41" s="180" t="str">
        <f t="shared" si="8"/>
        <v>ปกติ</v>
      </c>
    </row>
    <row r="42" spans="1:19" s="13" customFormat="1" ht="18" customHeight="1" x14ac:dyDescent="0.45">
      <c r="A42" s="158" t="s">
        <v>15</v>
      </c>
      <c r="B42" s="209">
        <f>input1!B42</f>
        <v>0</v>
      </c>
      <c r="C42" s="4">
        <f>input1!C42</f>
        <v>0</v>
      </c>
      <c r="D42" s="5">
        <f>input1!D42</f>
        <v>0</v>
      </c>
      <c r="E42" s="6">
        <f>input1!E42</f>
        <v>0</v>
      </c>
      <c r="F42" s="84" t="str">
        <f t="shared" si="0"/>
        <v>-</v>
      </c>
      <c r="G42" s="83">
        <f>input3!AF42</f>
        <v>11</v>
      </c>
      <c r="H42" s="174" t="str">
        <f t="shared" si="1"/>
        <v>เสี่ยง/มีปัญหา</v>
      </c>
      <c r="I42" s="177">
        <f>input3!AI42</f>
        <v>5</v>
      </c>
      <c r="J42" s="174" t="str">
        <f t="shared" si="2"/>
        <v>ปกติ</v>
      </c>
      <c r="K42" s="176">
        <f>input3!AM42</f>
        <v>8</v>
      </c>
      <c r="L42" s="174" t="str">
        <f t="shared" si="3"/>
        <v>ปกติ</v>
      </c>
      <c r="M42" s="177">
        <f>input3!AQ42</f>
        <v>8</v>
      </c>
      <c r="N42" s="174" t="str">
        <f t="shared" si="4"/>
        <v>ปกติ</v>
      </c>
      <c r="O42" s="176">
        <f>input3!AS42</f>
        <v>13</v>
      </c>
      <c r="P42" s="178" t="str">
        <f t="shared" si="5"/>
        <v>มีจุดแข็ง</v>
      </c>
      <c r="Q42" s="194">
        <f t="shared" si="6"/>
        <v>45</v>
      </c>
      <c r="R42" s="181">
        <f t="shared" si="7"/>
        <v>45</v>
      </c>
      <c r="S42" s="180" t="str">
        <f t="shared" si="8"/>
        <v>ปกติ</v>
      </c>
    </row>
    <row r="43" spans="1:19" s="13" customFormat="1" ht="18" customHeight="1" thickBot="1" x14ac:dyDescent="0.5">
      <c r="A43" s="161" t="s">
        <v>16</v>
      </c>
      <c r="B43" s="210">
        <f>input1!B43</f>
        <v>0</v>
      </c>
      <c r="C43" s="14">
        <f>input1!C43</f>
        <v>0</v>
      </c>
      <c r="D43" s="15">
        <f>input1!D43</f>
        <v>0</v>
      </c>
      <c r="E43" s="16">
        <f>input1!E43</f>
        <v>0</v>
      </c>
      <c r="F43" s="84" t="str">
        <f t="shared" si="0"/>
        <v>-</v>
      </c>
      <c r="G43" s="85">
        <f>input3!AF43</f>
        <v>6</v>
      </c>
      <c r="H43" s="174" t="str">
        <f t="shared" si="1"/>
        <v>ปกติ</v>
      </c>
      <c r="I43" s="183">
        <f>input3!AI43</f>
        <v>6</v>
      </c>
      <c r="J43" s="174" t="str">
        <f t="shared" si="2"/>
        <v>ปกติ</v>
      </c>
      <c r="K43" s="182">
        <f>input3!AM43</f>
        <v>6</v>
      </c>
      <c r="L43" s="174" t="str">
        <f t="shared" si="3"/>
        <v>ปกติ</v>
      </c>
      <c r="M43" s="183">
        <f>input3!AQ43</f>
        <v>8</v>
      </c>
      <c r="N43" s="174" t="str">
        <f t="shared" si="4"/>
        <v>ปกติ</v>
      </c>
      <c r="O43" s="182">
        <f>input3!AS43</f>
        <v>11</v>
      </c>
      <c r="P43" s="178" t="str">
        <f t="shared" si="5"/>
        <v>มีจุดแข็ง</v>
      </c>
      <c r="Q43" s="194">
        <f>G43+I43+K43+M43+O43</f>
        <v>37</v>
      </c>
      <c r="R43" s="181">
        <f t="shared" si="7"/>
        <v>37</v>
      </c>
      <c r="S43" s="180" t="str">
        <f t="shared" si="8"/>
        <v>ปกติ</v>
      </c>
    </row>
    <row r="44" spans="1:19" s="13" customFormat="1" ht="18" customHeight="1" thickBot="1" x14ac:dyDescent="0.5">
      <c r="A44" s="211" t="s">
        <v>60</v>
      </c>
      <c r="B44" s="210">
        <f>input1!B44</f>
        <v>0</v>
      </c>
      <c r="C44" s="75">
        <f>input1!C44</f>
        <v>0</v>
      </c>
      <c r="D44" s="76">
        <f>input1!D44</f>
        <v>0</v>
      </c>
      <c r="E44" s="77">
        <f>input1!E44</f>
        <v>0</v>
      </c>
      <c r="F44" s="86" t="str">
        <f t="shared" si="0"/>
        <v>-</v>
      </c>
      <c r="G44" s="165">
        <f>input3!AF44</f>
        <v>5</v>
      </c>
      <c r="H44" s="189" t="str">
        <f t="shared" si="1"/>
        <v>ปกติ</v>
      </c>
      <c r="I44" s="187">
        <f>input3!AI44</f>
        <v>7</v>
      </c>
      <c r="J44" s="189" t="str">
        <f t="shared" si="2"/>
        <v>ปกติ</v>
      </c>
      <c r="K44" s="186">
        <f>input3!AM44</f>
        <v>7</v>
      </c>
      <c r="L44" s="189" t="str">
        <f t="shared" si="3"/>
        <v>ปกติ</v>
      </c>
      <c r="M44" s="187">
        <f>input3!AQ44</f>
        <v>6</v>
      </c>
      <c r="N44" s="189" t="str">
        <f t="shared" si="4"/>
        <v>ปกติ</v>
      </c>
      <c r="O44" s="186">
        <f>input3!AS44</f>
        <v>11</v>
      </c>
      <c r="P44" s="190" t="str">
        <f t="shared" si="5"/>
        <v>มีจุดแข็ง</v>
      </c>
      <c r="Q44" s="195">
        <f>G44+I44+K44+M44+O44</f>
        <v>36</v>
      </c>
      <c r="R44" s="185">
        <f t="shared" si="7"/>
        <v>36</v>
      </c>
      <c r="S44" s="191" t="str">
        <f t="shared" si="8"/>
        <v>ปกติ</v>
      </c>
    </row>
    <row r="46" spans="1:19" ht="21" x14ac:dyDescent="0.45">
      <c r="C46" s="90" t="s">
        <v>47</v>
      </c>
      <c r="D46" s="90"/>
      <c r="E46" s="71"/>
      <c r="F46" s="91"/>
      <c r="G46" s="90"/>
      <c r="H46" s="90"/>
    </row>
    <row r="47" spans="1:19" ht="21" x14ac:dyDescent="0.45">
      <c r="C47" s="71"/>
      <c r="D47" s="71" t="s">
        <v>48</v>
      </c>
      <c r="E47" s="71"/>
      <c r="F47" s="71" t="s">
        <v>48</v>
      </c>
      <c r="G47" s="71"/>
      <c r="H47" s="71"/>
    </row>
  </sheetData>
  <mergeCells count="3">
    <mergeCell ref="A1:F1"/>
    <mergeCell ref="H1:S1"/>
    <mergeCell ref="A2:F2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workbookViewId="0">
      <selection activeCell="D26" sqref="D26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5703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 x14ac:dyDescent="0.55000000000000004">
      <c r="A1" s="226" t="s">
        <v>26</v>
      </c>
      <c r="B1" s="227"/>
      <c r="C1" s="227"/>
      <c r="D1" s="227"/>
      <c r="E1" s="227"/>
      <c r="F1" s="228"/>
      <c r="G1"/>
      <c r="H1" s="226" t="s">
        <v>46</v>
      </c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8"/>
    </row>
    <row r="2" spans="1:19" ht="22.5" customHeight="1" thickBot="1" x14ac:dyDescent="0.55000000000000004">
      <c r="A2" s="242" t="str">
        <f>input1!A2</f>
        <v>หมู่บ้านมอมะนาว หมู่ 13 ตำบลวังทอง ครูประชาเล็ต เฉยเทิบ</v>
      </c>
      <c r="B2" s="243"/>
      <c r="C2" s="243"/>
      <c r="D2" s="243"/>
      <c r="E2" s="243"/>
      <c r="F2" s="244"/>
      <c r="G2"/>
      <c r="H2" s="162" t="s">
        <v>37</v>
      </c>
      <c r="I2" s="71"/>
      <c r="J2" s="162" t="s">
        <v>38</v>
      </c>
      <c r="K2" s="71"/>
      <c r="L2" s="162" t="s">
        <v>39</v>
      </c>
      <c r="M2" s="71"/>
      <c r="N2" s="162" t="s">
        <v>40</v>
      </c>
      <c r="O2" s="71"/>
      <c r="P2" s="162" t="s">
        <v>41</v>
      </c>
      <c r="Q2" s="71"/>
      <c r="R2" s="71"/>
      <c r="S2" s="162" t="s">
        <v>42</v>
      </c>
    </row>
    <row r="3" spans="1:19" ht="22.5" thickBot="1" x14ac:dyDescent="0.55000000000000004">
      <c r="A3" s="206" t="s">
        <v>21</v>
      </c>
      <c r="B3" s="207" t="s">
        <v>20</v>
      </c>
      <c r="C3" s="1" t="s">
        <v>22</v>
      </c>
      <c r="D3" s="3" t="s">
        <v>23</v>
      </c>
      <c r="E3" s="1" t="s">
        <v>24</v>
      </c>
      <c r="F3" s="3" t="s">
        <v>24</v>
      </c>
      <c r="G3"/>
      <c r="H3" s="79" t="s">
        <v>36</v>
      </c>
      <c r="I3" s="163" t="s">
        <v>35</v>
      </c>
      <c r="J3" s="3" t="s">
        <v>36</v>
      </c>
      <c r="K3" s="80" t="s">
        <v>35</v>
      </c>
      <c r="L3" s="79" t="s">
        <v>36</v>
      </c>
      <c r="M3" s="163" t="s">
        <v>35</v>
      </c>
      <c r="N3" s="3" t="s">
        <v>36</v>
      </c>
      <c r="O3" s="80" t="s">
        <v>35</v>
      </c>
      <c r="P3" s="73" t="s">
        <v>36</v>
      </c>
      <c r="Q3" s="81"/>
      <c r="R3" s="163" t="s">
        <v>35</v>
      </c>
      <c r="S3" s="3" t="s">
        <v>36</v>
      </c>
    </row>
    <row r="4" spans="1:19" s="13" customFormat="1" ht="18" customHeight="1" x14ac:dyDescent="0.45">
      <c r="A4" s="208" t="s">
        <v>66</v>
      </c>
      <c r="B4" s="209">
        <f>input1!B4</f>
        <v>0</v>
      </c>
      <c r="C4" s="4">
        <f>input1!C4</f>
        <v>0</v>
      </c>
      <c r="D4" s="5">
        <f>input1!D4</f>
        <v>0</v>
      </c>
      <c r="E4" s="6">
        <f>input1!E4</f>
        <v>0</v>
      </c>
      <c r="F4" s="82" t="str">
        <f>IF(E4=1,"ชาย",IF(E4=2,"หญิง","-"))</f>
        <v>-</v>
      </c>
      <c r="G4" s="83">
        <f>(equal1!G4+equal2!G4+equal3!G4)/3</f>
        <v>4.666666666666667</v>
      </c>
      <c r="H4" s="174" t="str">
        <f>IF(G4&gt;10,"เสี่ยง/มีปัญหา","ปกติ")</f>
        <v>ปกติ</v>
      </c>
      <c r="I4" s="193">
        <f>(equal1!I4+equal2!I4+equal3!I4)/3</f>
        <v>5.666666666666667</v>
      </c>
      <c r="J4" s="174" t="str">
        <f>IF(I4&gt;9,"เสี่ยง/มีปัญหา","ปกติ")</f>
        <v>ปกติ</v>
      </c>
      <c r="K4" s="192">
        <f>(equal1!K4+equal2!K4+equal3!K4)/3</f>
        <v>7</v>
      </c>
      <c r="L4" s="174" t="str">
        <f>IF(K4&gt;10,"เสี่ยง/มีปัญหา","ปกติ")</f>
        <v>ปกติ</v>
      </c>
      <c r="M4" s="176">
        <f>(equal1!M4+equal2!M4+equal3!M4)/3</f>
        <v>6.666666666666667</v>
      </c>
      <c r="N4" s="174" t="str">
        <f>IF(M4&gt;9,"เสี่ยง/มีปัญหา","ปกติ")</f>
        <v>ปกติ</v>
      </c>
      <c r="O4" s="176">
        <f>(equal1!O4+equal2!O4+equal3!O4)/3</f>
        <v>6.666666666666667</v>
      </c>
      <c r="P4" s="178" t="str">
        <f>IF(O4&gt;10,"มีจุดแข็ง","ไม่มีจุดแข็ง")</f>
        <v>ไม่มีจุดแข็ง</v>
      </c>
      <c r="Q4" s="179">
        <f>G4+I4+K4+M4+O4</f>
        <v>30.666666666666671</v>
      </c>
      <c r="R4" s="177">
        <f>IF(Q4&lt;1,"-",Q4)</f>
        <v>30.666666666666671</v>
      </c>
      <c r="S4" s="180" t="str">
        <f>IF(R4&gt;48,"เสี่ยง/มีปัญหา","ปกติ")</f>
        <v>ปกติ</v>
      </c>
    </row>
    <row r="5" spans="1:19" s="13" customFormat="1" ht="18" customHeight="1" x14ac:dyDescent="0.45">
      <c r="A5" s="159" t="s">
        <v>67</v>
      </c>
      <c r="B5" s="209">
        <f>input1!B5</f>
        <v>0</v>
      </c>
      <c r="C5" s="4">
        <f>input1!C5</f>
        <v>0</v>
      </c>
      <c r="D5" s="5">
        <f>input1!D5</f>
        <v>0</v>
      </c>
      <c r="E5" s="6">
        <f>input1!E5</f>
        <v>0</v>
      </c>
      <c r="F5" s="84" t="str">
        <f t="shared" ref="F5:F44" si="0">IF(E5=1,"ชาย",IF(E5=2,"หญิง","-"))</f>
        <v>-</v>
      </c>
      <c r="G5" s="85" t="str">
        <f>input1!AF5</f>
        <v>0</v>
      </c>
      <c r="H5" s="174" t="str">
        <f t="shared" ref="H5:H44" si="1">IF(G5&gt;10,"เสี่ยง/มีปัญหา","ปกติ")</f>
        <v>เสี่ยง/มีปัญหา</v>
      </c>
      <c r="I5" s="193">
        <f>(equal1!I5+equal2!I5+equal3!I5)/3</f>
        <v>8</v>
      </c>
      <c r="J5" s="174" t="str">
        <f t="shared" ref="J5:J44" si="2">IF(I5&gt;9,"เสี่ยง/มีปัญหา","ปกติ")</f>
        <v>ปกติ</v>
      </c>
      <c r="K5" s="176">
        <f>(equal1!K5+equal2!K5+equal3!K5)/3</f>
        <v>8.6666666666666661</v>
      </c>
      <c r="L5" s="174" t="str">
        <f t="shared" ref="L5:L44" si="3">IF(K5&gt;10,"เสี่ยง/มีปัญหา","ปกติ")</f>
        <v>ปกติ</v>
      </c>
      <c r="M5" s="176">
        <f>(equal1!M5+equal2!M5+equal3!M5)/3</f>
        <v>4</v>
      </c>
      <c r="N5" s="174" t="str">
        <f t="shared" ref="N5:N44" si="4">IF(M5&gt;9,"เสี่ยง/มีปัญหา","ปกติ")</f>
        <v>ปกติ</v>
      </c>
      <c r="O5" s="176">
        <f>(equal1!O5+equal2!O5+equal3!O5)/3</f>
        <v>5.333333333333333</v>
      </c>
      <c r="P5" s="178" t="str">
        <f t="shared" ref="P5:P44" si="5">IF(O5&gt;10,"มีจุดแข็ง","ไม่มีจุดแข็ง")</f>
        <v>ไม่มีจุดแข็ง</v>
      </c>
      <c r="Q5" s="184">
        <f t="shared" ref="Q5:Q42" si="6">G5+I5+K5+M5+O5</f>
        <v>25.999999999999996</v>
      </c>
      <c r="R5" s="183">
        <f t="shared" ref="R5:R44" si="7">IF(Q5&lt;1,"-",Q5)</f>
        <v>25.999999999999996</v>
      </c>
      <c r="S5" s="180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160" t="s">
        <v>68</v>
      </c>
      <c r="B6" s="209">
        <f>input1!B6</f>
        <v>0</v>
      </c>
      <c r="C6" s="4">
        <f>input1!C6</f>
        <v>0</v>
      </c>
      <c r="D6" s="5">
        <f>input1!D6</f>
        <v>0</v>
      </c>
      <c r="E6" s="6">
        <f>input1!E6</f>
        <v>0</v>
      </c>
      <c r="F6" s="84" t="str">
        <f t="shared" si="0"/>
        <v>-</v>
      </c>
      <c r="G6" s="85" t="str">
        <f>input1!AF6</f>
        <v>0</v>
      </c>
      <c r="H6" s="174" t="str">
        <f t="shared" si="1"/>
        <v>เสี่ยง/มีปัญหา</v>
      </c>
      <c r="I6" s="193">
        <f>(equal1!I6+equal2!I6+equal3!I6)/3</f>
        <v>6</v>
      </c>
      <c r="J6" s="174" t="str">
        <f t="shared" si="2"/>
        <v>ปกติ</v>
      </c>
      <c r="K6" s="176">
        <f>(equal1!K6+equal2!K6+equal3!K6)/3</f>
        <v>7.666666666666667</v>
      </c>
      <c r="L6" s="174" t="str">
        <f t="shared" si="3"/>
        <v>ปกติ</v>
      </c>
      <c r="M6" s="176">
        <f>(equal1!M6+equal2!M6+equal3!M6)/3</f>
        <v>4</v>
      </c>
      <c r="N6" s="174" t="str">
        <f t="shared" si="4"/>
        <v>ปกติ</v>
      </c>
      <c r="O6" s="176">
        <f>(equal1!O6+equal2!O6+equal3!O6)/3</f>
        <v>6</v>
      </c>
      <c r="P6" s="178" t="str">
        <f t="shared" si="5"/>
        <v>ไม่มีจุดแข็ง</v>
      </c>
      <c r="Q6" s="184">
        <f t="shared" si="6"/>
        <v>23.666666666666668</v>
      </c>
      <c r="R6" s="183">
        <f t="shared" si="7"/>
        <v>23.666666666666668</v>
      </c>
      <c r="S6" s="180" t="str">
        <f t="shared" si="8"/>
        <v>ปกติ</v>
      </c>
    </row>
    <row r="7" spans="1:19" s="13" customFormat="1" ht="18" customHeight="1" x14ac:dyDescent="0.45">
      <c r="A7" s="158" t="s">
        <v>69</v>
      </c>
      <c r="B7" s="209">
        <f>input1!B7</f>
        <v>0</v>
      </c>
      <c r="C7" s="4">
        <f>input1!C7</f>
        <v>0</v>
      </c>
      <c r="D7" s="5">
        <f>input1!D7</f>
        <v>0</v>
      </c>
      <c r="E7" s="6">
        <f>input1!E7</f>
        <v>0</v>
      </c>
      <c r="F7" s="84" t="str">
        <f t="shared" si="0"/>
        <v>-</v>
      </c>
      <c r="G7" s="85" t="str">
        <f>input1!AF7</f>
        <v>0</v>
      </c>
      <c r="H7" s="174" t="str">
        <f t="shared" si="1"/>
        <v>เสี่ยง/มีปัญหา</v>
      </c>
      <c r="I7" s="193">
        <f>(equal1!I7+equal2!I7+equal3!I7)/3</f>
        <v>6</v>
      </c>
      <c r="J7" s="174" t="str">
        <f t="shared" si="2"/>
        <v>ปกติ</v>
      </c>
      <c r="K7" s="176">
        <f>(equal1!K7+equal2!K7+equal3!K7)/3</f>
        <v>5.333333333333333</v>
      </c>
      <c r="L7" s="174" t="str">
        <f t="shared" si="3"/>
        <v>ปกติ</v>
      </c>
      <c r="M7" s="176">
        <f>(equal1!M7+equal2!M7+equal3!M7)/3</f>
        <v>5.333333333333333</v>
      </c>
      <c r="N7" s="174" t="str">
        <f t="shared" si="4"/>
        <v>ปกติ</v>
      </c>
      <c r="O7" s="176">
        <f>(equal1!O7+equal2!O7+equal3!O7)/3</f>
        <v>8.6666666666666661</v>
      </c>
      <c r="P7" s="178" t="str">
        <f t="shared" si="5"/>
        <v>ไม่มีจุดแข็ง</v>
      </c>
      <c r="Q7" s="184">
        <f t="shared" si="6"/>
        <v>25.333333333333329</v>
      </c>
      <c r="R7" s="183">
        <f t="shared" si="7"/>
        <v>25.333333333333329</v>
      </c>
      <c r="S7" s="180" t="str">
        <f t="shared" si="8"/>
        <v>ปกติ</v>
      </c>
    </row>
    <row r="8" spans="1:19" s="13" customFormat="1" ht="18" customHeight="1" thickBot="1" x14ac:dyDescent="0.5">
      <c r="A8" s="161" t="s">
        <v>70</v>
      </c>
      <c r="B8" s="210">
        <f>input1!B8</f>
        <v>0</v>
      </c>
      <c r="C8" s="75">
        <f>input1!C8</f>
        <v>0</v>
      </c>
      <c r="D8" s="76">
        <f>input1!D8</f>
        <v>0</v>
      </c>
      <c r="E8" s="77">
        <f>input1!E8</f>
        <v>0</v>
      </c>
      <c r="F8" s="86" t="str">
        <f t="shared" si="0"/>
        <v>-</v>
      </c>
      <c r="G8" s="87" t="str">
        <f>input1!AF8</f>
        <v>0</v>
      </c>
      <c r="H8" s="189" t="str">
        <f t="shared" si="1"/>
        <v>เสี่ยง/มีปัญหา</v>
      </c>
      <c r="I8" s="195">
        <f>(equal1!I8+equal2!I8+equal3!I8)/3</f>
        <v>3.6666666666666665</v>
      </c>
      <c r="J8" s="189" t="str">
        <f t="shared" si="2"/>
        <v>ปกติ</v>
      </c>
      <c r="K8" s="186">
        <f>(equal1!K8+equal2!K8+equal3!K8)/3</f>
        <v>6.333333333333333</v>
      </c>
      <c r="L8" s="189" t="str">
        <f t="shared" si="3"/>
        <v>ปกติ</v>
      </c>
      <c r="M8" s="186">
        <f>(equal1!M8+equal2!M8+equal3!M8)/3</f>
        <v>4.333333333333333</v>
      </c>
      <c r="N8" s="189" t="str">
        <f t="shared" si="4"/>
        <v>ปกติ</v>
      </c>
      <c r="O8" s="186">
        <f>(equal1!O8+equal2!O8+equal3!O8)/3</f>
        <v>7.666666666666667</v>
      </c>
      <c r="P8" s="190" t="str">
        <f t="shared" si="5"/>
        <v>ไม่มีจุดแข็ง</v>
      </c>
      <c r="Q8" s="188">
        <f t="shared" si="6"/>
        <v>22</v>
      </c>
      <c r="R8" s="187">
        <f t="shared" si="7"/>
        <v>22</v>
      </c>
      <c r="S8" s="191" t="str">
        <f t="shared" si="8"/>
        <v>ปกติ</v>
      </c>
    </row>
    <row r="9" spans="1:19" s="13" customFormat="1" ht="18" customHeight="1" x14ac:dyDescent="0.45">
      <c r="A9" s="208" t="s">
        <v>71</v>
      </c>
      <c r="B9" s="209">
        <f>input1!B9</f>
        <v>0</v>
      </c>
      <c r="C9" s="4">
        <f>input1!C9</f>
        <v>0</v>
      </c>
      <c r="D9" s="5">
        <f>input1!D9</f>
        <v>0</v>
      </c>
      <c r="E9" s="6">
        <f>input1!E9</f>
        <v>0</v>
      </c>
      <c r="F9" s="89" t="str">
        <f t="shared" si="0"/>
        <v>-</v>
      </c>
      <c r="G9" s="83" t="str">
        <f>input1!AF9</f>
        <v>0</v>
      </c>
      <c r="H9" s="174" t="str">
        <f t="shared" si="1"/>
        <v>เสี่ยง/มีปัญหา</v>
      </c>
      <c r="I9" s="193">
        <f>(equal1!I9+equal2!I9+equal3!I9)/3</f>
        <v>4.333333333333333</v>
      </c>
      <c r="J9" s="174" t="str">
        <f t="shared" si="2"/>
        <v>ปกติ</v>
      </c>
      <c r="K9" s="176">
        <f>(equal1!K9+equal2!K9+equal3!K9)/3</f>
        <v>5.666666666666667</v>
      </c>
      <c r="L9" s="174" t="str">
        <f t="shared" si="3"/>
        <v>ปกติ</v>
      </c>
      <c r="M9" s="176">
        <f>(equal1!M9+equal2!M9+equal3!M9)/3</f>
        <v>6.666666666666667</v>
      </c>
      <c r="N9" s="174" t="str">
        <f t="shared" si="4"/>
        <v>ปกติ</v>
      </c>
      <c r="O9" s="176">
        <f>(equal1!O9+equal2!O9+equal3!O9)/3</f>
        <v>8</v>
      </c>
      <c r="P9" s="178" t="str">
        <f t="shared" si="5"/>
        <v>ไม่มีจุดแข็ง</v>
      </c>
      <c r="Q9" s="179">
        <f t="shared" si="6"/>
        <v>24.666666666666668</v>
      </c>
      <c r="R9" s="177">
        <f t="shared" si="7"/>
        <v>24.666666666666668</v>
      </c>
      <c r="S9" s="180" t="str">
        <f t="shared" si="8"/>
        <v>ปกติ</v>
      </c>
    </row>
    <row r="10" spans="1:19" s="13" customFormat="1" ht="18" customHeight="1" x14ac:dyDescent="0.45">
      <c r="A10" s="159" t="s">
        <v>72</v>
      </c>
      <c r="B10" s="209">
        <f>input1!B10</f>
        <v>0</v>
      </c>
      <c r="C10" s="4">
        <f>input1!C10</f>
        <v>0</v>
      </c>
      <c r="D10" s="5">
        <f>input1!D10</f>
        <v>0</v>
      </c>
      <c r="E10" s="6">
        <f>input1!E10</f>
        <v>0</v>
      </c>
      <c r="F10" s="84" t="str">
        <f t="shared" si="0"/>
        <v>-</v>
      </c>
      <c r="G10" s="85" t="str">
        <f>input1!AF10</f>
        <v>0</v>
      </c>
      <c r="H10" s="174" t="str">
        <f t="shared" si="1"/>
        <v>เสี่ยง/มีปัญหา</v>
      </c>
      <c r="I10" s="193">
        <f>(equal1!I10+equal2!I10+equal3!I10)/3</f>
        <v>4.333333333333333</v>
      </c>
      <c r="J10" s="174" t="str">
        <f t="shared" si="2"/>
        <v>ปกติ</v>
      </c>
      <c r="K10" s="176">
        <f>(equal1!K10+equal2!K10+equal3!K10)/3</f>
        <v>5.666666666666667</v>
      </c>
      <c r="L10" s="174" t="str">
        <f t="shared" si="3"/>
        <v>ปกติ</v>
      </c>
      <c r="M10" s="176">
        <f>(equal1!M10+equal2!M10+equal3!M10)/3</f>
        <v>4.333333333333333</v>
      </c>
      <c r="N10" s="174" t="str">
        <f t="shared" si="4"/>
        <v>ปกติ</v>
      </c>
      <c r="O10" s="176">
        <f>(equal1!O10+equal2!O10+equal3!O10)/3</f>
        <v>6.666666666666667</v>
      </c>
      <c r="P10" s="178" t="str">
        <f t="shared" si="5"/>
        <v>ไม่มีจุดแข็ง</v>
      </c>
      <c r="Q10" s="184">
        <f t="shared" si="6"/>
        <v>21</v>
      </c>
      <c r="R10" s="183">
        <f t="shared" si="7"/>
        <v>21</v>
      </c>
      <c r="S10" s="180" t="str">
        <f t="shared" si="8"/>
        <v>ปกติ</v>
      </c>
    </row>
    <row r="11" spans="1:19" s="13" customFormat="1" ht="18" customHeight="1" x14ac:dyDescent="0.45">
      <c r="A11" s="160" t="s">
        <v>73</v>
      </c>
      <c r="B11" s="209">
        <f>input1!B11</f>
        <v>0</v>
      </c>
      <c r="C11" s="4">
        <f>input1!C11</f>
        <v>0</v>
      </c>
      <c r="D11" s="5">
        <f>input1!D11</f>
        <v>0</v>
      </c>
      <c r="E11" s="6">
        <f>input1!E11</f>
        <v>0</v>
      </c>
      <c r="F11" s="84" t="str">
        <f t="shared" si="0"/>
        <v>-</v>
      </c>
      <c r="G11" s="85" t="str">
        <f>input1!AF11</f>
        <v>0</v>
      </c>
      <c r="H11" s="174" t="str">
        <f t="shared" si="1"/>
        <v>เสี่ยง/มีปัญหา</v>
      </c>
      <c r="I11" s="193">
        <f>(equal1!I11+equal2!I11+equal3!I11)/3</f>
        <v>3.6666666666666665</v>
      </c>
      <c r="J11" s="174" t="str">
        <f t="shared" si="2"/>
        <v>ปกติ</v>
      </c>
      <c r="K11" s="176">
        <f>(equal1!K11+equal2!K11+equal3!K11)/3</f>
        <v>5.666666666666667</v>
      </c>
      <c r="L11" s="174" t="str">
        <f t="shared" si="3"/>
        <v>ปกติ</v>
      </c>
      <c r="M11" s="176">
        <f>(equal1!M11+equal2!M11+equal3!M11)/3</f>
        <v>5.666666666666667</v>
      </c>
      <c r="N11" s="174" t="str">
        <f t="shared" si="4"/>
        <v>ปกติ</v>
      </c>
      <c r="O11" s="176">
        <f>(equal1!O11+equal2!O11+equal3!O11)/3</f>
        <v>6.666666666666667</v>
      </c>
      <c r="P11" s="178" t="str">
        <f t="shared" si="5"/>
        <v>ไม่มีจุดแข็ง</v>
      </c>
      <c r="Q11" s="184">
        <f t="shared" si="6"/>
        <v>21.666666666666668</v>
      </c>
      <c r="R11" s="183">
        <f t="shared" si="7"/>
        <v>21.666666666666668</v>
      </c>
      <c r="S11" s="180" t="str">
        <f t="shared" si="8"/>
        <v>ปกติ</v>
      </c>
    </row>
    <row r="12" spans="1:19" s="13" customFormat="1" ht="18" customHeight="1" x14ac:dyDescent="0.45">
      <c r="A12" s="158" t="s">
        <v>74</v>
      </c>
      <c r="B12" s="209">
        <f>input1!B12</f>
        <v>0</v>
      </c>
      <c r="C12" s="4">
        <f>input1!C12</f>
        <v>0</v>
      </c>
      <c r="D12" s="5">
        <f>input1!D12</f>
        <v>0</v>
      </c>
      <c r="E12" s="6">
        <f>input1!E12</f>
        <v>0</v>
      </c>
      <c r="F12" s="84" t="str">
        <f t="shared" si="0"/>
        <v>-</v>
      </c>
      <c r="G12" s="85" t="str">
        <f>input1!AF12</f>
        <v>0</v>
      </c>
      <c r="H12" s="174" t="str">
        <f t="shared" si="1"/>
        <v>เสี่ยง/มีปัญหา</v>
      </c>
      <c r="I12" s="193">
        <f>(equal1!I12+equal2!I12+equal3!I12)/3</f>
        <v>7</v>
      </c>
      <c r="J12" s="174" t="str">
        <f t="shared" si="2"/>
        <v>ปกติ</v>
      </c>
      <c r="K12" s="176">
        <f>(equal1!K12+equal2!K12+equal3!K12)/3</f>
        <v>7</v>
      </c>
      <c r="L12" s="174" t="str">
        <f t="shared" si="3"/>
        <v>ปกติ</v>
      </c>
      <c r="M12" s="176">
        <f>(equal1!M12+equal2!M12+equal3!M12)/3</f>
        <v>4.666666666666667</v>
      </c>
      <c r="N12" s="174" t="str">
        <f t="shared" si="4"/>
        <v>ปกติ</v>
      </c>
      <c r="O12" s="176">
        <f>(equal1!O12+equal2!O12+equal3!O12)/3</f>
        <v>7</v>
      </c>
      <c r="P12" s="178" t="str">
        <f t="shared" si="5"/>
        <v>ไม่มีจุดแข็ง</v>
      </c>
      <c r="Q12" s="184">
        <f t="shared" si="6"/>
        <v>25.666666666666668</v>
      </c>
      <c r="R12" s="183">
        <f t="shared" si="7"/>
        <v>25.666666666666668</v>
      </c>
      <c r="S12" s="180" t="str">
        <f t="shared" si="8"/>
        <v>ปกติ</v>
      </c>
    </row>
    <row r="13" spans="1:19" s="13" customFormat="1" ht="18" customHeight="1" thickBot="1" x14ac:dyDescent="0.5">
      <c r="A13" s="161" t="s">
        <v>75</v>
      </c>
      <c r="B13" s="210">
        <f>input1!B13</f>
        <v>0</v>
      </c>
      <c r="C13" s="75">
        <f>input1!C13</f>
        <v>0</v>
      </c>
      <c r="D13" s="76">
        <f>input1!D13</f>
        <v>0</v>
      </c>
      <c r="E13" s="77">
        <f>input1!E13</f>
        <v>0</v>
      </c>
      <c r="F13" s="86" t="str">
        <f t="shared" si="0"/>
        <v>-</v>
      </c>
      <c r="G13" s="87" t="str">
        <f>input1!AF13</f>
        <v>0</v>
      </c>
      <c r="H13" s="189" t="str">
        <f t="shared" si="1"/>
        <v>เสี่ยง/มีปัญหา</v>
      </c>
      <c r="I13" s="195">
        <f>(equal1!I13+equal2!I13+equal3!I13)/3</f>
        <v>7.333333333333333</v>
      </c>
      <c r="J13" s="189" t="str">
        <f t="shared" si="2"/>
        <v>ปกติ</v>
      </c>
      <c r="K13" s="186">
        <f>(equal1!K13+equal2!K13+equal3!K13)/3</f>
        <v>8.3333333333333339</v>
      </c>
      <c r="L13" s="189" t="str">
        <f t="shared" si="3"/>
        <v>ปกติ</v>
      </c>
      <c r="M13" s="186">
        <f>(equal1!M13+equal2!M13+equal3!M13)/3</f>
        <v>4.666666666666667</v>
      </c>
      <c r="N13" s="189" t="str">
        <f t="shared" si="4"/>
        <v>ปกติ</v>
      </c>
      <c r="O13" s="186">
        <f>(equal1!O13+equal2!O13+equal3!O13)/3</f>
        <v>6</v>
      </c>
      <c r="P13" s="190" t="str">
        <f t="shared" si="5"/>
        <v>ไม่มีจุดแข็ง</v>
      </c>
      <c r="Q13" s="188">
        <f t="shared" si="6"/>
        <v>26.333333333333336</v>
      </c>
      <c r="R13" s="187">
        <f t="shared" si="7"/>
        <v>26.333333333333336</v>
      </c>
      <c r="S13" s="191" t="str">
        <f t="shared" si="8"/>
        <v>ปกติ</v>
      </c>
    </row>
    <row r="14" spans="1:19" s="13" customFormat="1" ht="18" customHeight="1" x14ac:dyDescent="0.45">
      <c r="A14" s="208" t="s">
        <v>76</v>
      </c>
      <c r="B14" s="209">
        <f>input1!B14</f>
        <v>0</v>
      </c>
      <c r="C14" s="4">
        <f>input1!C14</f>
        <v>0</v>
      </c>
      <c r="D14" s="5">
        <f>input1!D14</f>
        <v>0</v>
      </c>
      <c r="E14" s="6">
        <f>input1!E14</f>
        <v>0</v>
      </c>
      <c r="F14" s="89" t="str">
        <f t="shared" si="0"/>
        <v>-</v>
      </c>
      <c r="G14" s="83" t="str">
        <f>input1!AF14</f>
        <v>0</v>
      </c>
      <c r="H14" s="174" t="str">
        <f t="shared" si="1"/>
        <v>เสี่ยง/มีปัญหา</v>
      </c>
      <c r="I14" s="193">
        <f>(equal1!I14+equal2!I14+equal3!I14)/3</f>
        <v>4.666666666666667</v>
      </c>
      <c r="J14" s="174" t="str">
        <f t="shared" si="2"/>
        <v>ปกติ</v>
      </c>
      <c r="K14" s="176">
        <f>(equal1!K14+equal2!K14+equal3!K14)/3</f>
        <v>4</v>
      </c>
      <c r="L14" s="174" t="str">
        <f t="shared" si="3"/>
        <v>ปกติ</v>
      </c>
      <c r="M14" s="176">
        <f>(equal1!M14+equal2!M14+equal3!M14)/3</f>
        <v>5.666666666666667</v>
      </c>
      <c r="N14" s="174" t="str">
        <f t="shared" si="4"/>
        <v>ปกติ</v>
      </c>
      <c r="O14" s="176">
        <f>(equal1!O14+equal2!O14+equal3!O14)/3</f>
        <v>7.333333333333333</v>
      </c>
      <c r="P14" s="178" t="str">
        <f t="shared" si="5"/>
        <v>ไม่มีจุดแข็ง</v>
      </c>
      <c r="Q14" s="179">
        <f t="shared" si="6"/>
        <v>21.666666666666668</v>
      </c>
      <c r="R14" s="177">
        <f t="shared" si="7"/>
        <v>21.666666666666668</v>
      </c>
      <c r="S14" s="180" t="str">
        <f t="shared" si="8"/>
        <v>ปกติ</v>
      </c>
    </row>
    <row r="15" spans="1:19" s="13" customFormat="1" ht="18" customHeight="1" x14ac:dyDescent="0.45">
      <c r="A15" s="159" t="s">
        <v>77</v>
      </c>
      <c r="B15" s="209">
        <f>input1!B15</f>
        <v>0</v>
      </c>
      <c r="C15" s="4">
        <f>input1!C15</f>
        <v>0</v>
      </c>
      <c r="D15" s="5">
        <f>input1!D15</f>
        <v>0</v>
      </c>
      <c r="E15" s="6">
        <f>input1!E15</f>
        <v>0</v>
      </c>
      <c r="F15" s="84" t="str">
        <f t="shared" si="0"/>
        <v>-</v>
      </c>
      <c r="G15" s="85" t="str">
        <f>input1!AF15</f>
        <v>0</v>
      </c>
      <c r="H15" s="174" t="str">
        <f t="shared" si="1"/>
        <v>เสี่ยง/มีปัญหา</v>
      </c>
      <c r="I15" s="193">
        <f>(equal1!I15+equal2!I15+equal3!I15)/3</f>
        <v>6</v>
      </c>
      <c r="J15" s="174" t="str">
        <f t="shared" si="2"/>
        <v>ปกติ</v>
      </c>
      <c r="K15" s="176">
        <f>(equal1!K15+equal2!K15+equal3!K15)/3</f>
        <v>5.333333333333333</v>
      </c>
      <c r="L15" s="174" t="str">
        <f t="shared" si="3"/>
        <v>ปกติ</v>
      </c>
      <c r="M15" s="176">
        <f>(equal1!M15+equal2!M15+equal3!M15)/3</f>
        <v>5.333333333333333</v>
      </c>
      <c r="N15" s="174" t="str">
        <f t="shared" si="4"/>
        <v>ปกติ</v>
      </c>
      <c r="O15" s="176">
        <f>(equal1!O15+equal2!O15+equal3!O15)/3</f>
        <v>8.6666666666666661</v>
      </c>
      <c r="P15" s="178" t="str">
        <f t="shared" si="5"/>
        <v>ไม่มีจุดแข็ง</v>
      </c>
      <c r="Q15" s="184">
        <f t="shared" si="6"/>
        <v>25.333333333333329</v>
      </c>
      <c r="R15" s="183">
        <f t="shared" si="7"/>
        <v>25.333333333333329</v>
      </c>
      <c r="S15" s="180" t="str">
        <f t="shared" si="8"/>
        <v>ปกติ</v>
      </c>
    </row>
    <row r="16" spans="1:19" s="13" customFormat="1" ht="18" customHeight="1" x14ac:dyDescent="0.45">
      <c r="A16" s="160" t="s">
        <v>78</v>
      </c>
      <c r="B16" s="209">
        <f>input1!B16</f>
        <v>0</v>
      </c>
      <c r="C16" s="4">
        <f>input1!C16</f>
        <v>0</v>
      </c>
      <c r="D16" s="5">
        <f>input1!D16</f>
        <v>0</v>
      </c>
      <c r="E16" s="6">
        <f>input1!E16</f>
        <v>0</v>
      </c>
      <c r="F16" s="84" t="str">
        <f t="shared" si="0"/>
        <v>-</v>
      </c>
      <c r="G16" s="85" t="str">
        <f>input1!AF16</f>
        <v>0</v>
      </c>
      <c r="H16" s="174" t="str">
        <f t="shared" si="1"/>
        <v>เสี่ยง/มีปัญหา</v>
      </c>
      <c r="I16" s="193">
        <f>(equal1!I16+equal2!I16+equal3!I16)/3</f>
        <v>8</v>
      </c>
      <c r="J16" s="174" t="str">
        <f t="shared" si="2"/>
        <v>ปกติ</v>
      </c>
      <c r="K16" s="176">
        <f>(equal1!K16+equal2!K16+equal3!K16)/3</f>
        <v>8.6666666666666661</v>
      </c>
      <c r="L16" s="174" t="str">
        <f t="shared" si="3"/>
        <v>ปกติ</v>
      </c>
      <c r="M16" s="176">
        <f>(equal1!M16+equal2!M16+equal3!M16)/3</f>
        <v>4</v>
      </c>
      <c r="N16" s="174" t="str">
        <f t="shared" si="4"/>
        <v>ปกติ</v>
      </c>
      <c r="O16" s="176">
        <f>(equal1!O16+equal2!O16+equal3!O16)/3</f>
        <v>5.333333333333333</v>
      </c>
      <c r="P16" s="178" t="str">
        <f t="shared" si="5"/>
        <v>ไม่มีจุดแข็ง</v>
      </c>
      <c r="Q16" s="184">
        <f t="shared" si="6"/>
        <v>25.999999999999996</v>
      </c>
      <c r="R16" s="183">
        <f t="shared" si="7"/>
        <v>25.999999999999996</v>
      </c>
      <c r="S16" s="180" t="str">
        <f t="shared" si="8"/>
        <v>ปกติ</v>
      </c>
    </row>
    <row r="17" spans="1:31" s="13" customFormat="1" ht="18" customHeight="1" x14ac:dyDescent="0.45">
      <c r="A17" s="158" t="s">
        <v>79</v>
      </c>
      <c r="B17" s="209">
        <f>input1!B17</f>
        <v>0</v>
      </c>
      <c r="C17" s="4">
        <f>input1!C17</f>
        <v>0</v>
      </c>
      <c r="D17" s="5">
        <f>input1!D17</f>
        <v>0</v>
      </c>
      <c r="E17" s="6">
        <f>input1!E17</f>
        <v>0</v>
      </c>
      <c r="F17" s="84" t="str">
        <f t="shared" si="0"/>
        <v>-</v>
      </c>
      <c r="G17" s="85" t="str">
        <f>input1!AF17</f>
        <v>0</v>
      </c>
      <c r="H17" s="174" t="str">
        <f t="shared" si="1"/>
        <v>เสี่ยง/มีปัญหา</v>
      </c>
      <c r="I17" s="193">
        <f>(equal1!I17+equal2!I17+equal3!I17)/3</f>
        <v>5</v>
      </c>
      <c r="J17" s="174" t="str">
        <f t="shared" si="2"/>
        <v>ปกติ</v>
      </c>
      <c r="K17" s="176">
        <f>(equal1!K17+equal2!K17+equal3!K17)/3</f>
        <v>5.666666666666667</v>
      </c>
      <c r="L17" s="174" t="str">
        <f t="shared" si="3"/>
        <v>ปกติ</v>
      </c>
      <c r="M17" s="176">
        <f>(equal1!M17+equal2!M17+equal3!M17)/3</f>
        <v>5.666666666666667</v>
      </c>
      <c r="N17" s="174" t="str">
        <f t="shared" si="4"/>
        <v>ปกติ</v>
      </c>
      <c r="O17" s="176">
        <f>(equal1!O17+equal2!O17+equal3!O17)/3</f>
        <v>7</v>
      </c>
      <c r="P17" s="178" t="str">
        <f t="shared" si="5"/>
        <v>ไม่มีจุดแข็ง</v>
      </c>
      <c r="Q17" s="184">
        <f t="shared" si="6"/>
        <v>23.333333333333336</v>
      </c>
      <c r="R17" s="183">
        <f t="shared" si="7"/>
        <v>23.333333333333336</v>
      </c>
      <c r="S17" s="180" t="str">
        <f t="shared" si="8"/>
        <v>ปกติ</v>
      </c>
    </row>
    <row r="18" spans="1:31" s="13" customFormat="1" ht="18" customHeight="1" thickBot="1" x14ac:dyDescent="0.5">
      <c r="A18" s="161" t="s">
        <v>80</v>
      </c>
      <c r="B18" s="210">
        <f>input1!B18</f>
        <v>0</v>
      </c>
      <c r="C18" s="75">
        <f>input1!C18</f>
        <v>0</v>
      </c>
      <c r="D18" s="76">
        <f>input1!D18</f>
        <v>0</v>
      </c>
      <c r="E18" s="77">
        <f>input1!E18</f>
        <v>0</v>
      </c>
      <c r="F18" s="86" t="str">
        <f t="shared" si="0"/>
        <v>-</v>
      </c>
      <c r="G18" s="87" t="str">
        <f>input1!AF18</f>
        <v>0</v>
      </c>
      <c r="H18" s="189" t="str">
        <f t="shared" si="1"/>
        <v>เสี่ยง/มีปัญหา</v>
      </c>
      <c r="I18" s="195">
        <f>(equal1!I18+equal2!I18+equal3!I18)/3</f>
        <v>5.666666666666667</v>
      </c>
      <c r="J18" s="189" t="str">
        <f t="shared" si="2"/>
        <v>ปกติ</v>
      </c>
      <c r="K18" s="186">
        <f>(equal1!K18+equal2!K18+equal3!K18)/3</f>
        <v>7</v>
      </c>
      <c r="L18" s="189" t="str">
        <f t="shared" si="3"/>
        <v>ปกติ</v>
      </c>
      <c r="M18" s="186">
        <f>(equal1!M18+equal2!M18+equal3!M18)/3</f>
        <v>4.666666666666667</v>
      </c>
      <c r="N18" s="189" t="str">
        <f t="shared" si="4"/>
        <v>ปกติ</v>
      </c>
      <c r="O18" s="186">
        <f>(equal1!O18+equal2!O18+equal3!O18)/3</f>
        <v>8</v>
      </c>
      <c r="P18" s="190" t="str">
        <f t="shared" si="5"/>
        <v>ไม่มีจุดแข็ง</v>
      </c>
      <c r="Q18" s="188">
        <f t="shared" si="6"/>
        <v>25.333333333333336</v>
      </c>
      <c r="R18" s="187">
        <f t="shared" si="7"/>
        <v>25.333333333333336</v>
      </c>
      <c r="S18" s="191" t="str">
        <f t="shared" si="8"/>
        <v>ปกติ</v>
      </c>
    </row>
    <row r="19" spans="1:31" s="13" customFormat="1" ht="18" customHeight="1" x14ac:dyDescent="0.45">
      <c r="A19" s="208" t="s">
        <v>81</v>
      </c>
      <c r="B19" s="209">
        <f>input1!B19</f>
        <v>0</v>
      </c>
      <c r="C19" s="4">
        <f>input1!C19</f>
        <v>0</v>
      </c>
      <c r="D19" s="5">
        <f>input1!D19</f>
        <v>0</v>
      </c>
      <c r="E19" s="6">
        <f>input1!E19</f>
        <v>0</v>
      </c>
      <c r="F19" s="89" t="str">
        <f t="shared" si="0"/>
        <v>-</v>
      </c>
      <c r="G19" s="83" t="str">
        <f>input1!AF19</f>
        <v>0</v>
      </c>
      <c r="H19" s="174" t="str">
        <f t="shared" si="1"/>
        <v>เสี่ยง/มีปัญหา</v>
      </c>
      <c r="I19" s="193">
        <f>(equal1!I19+equal2!I19+equal3!I19)/3</f>
        <v>7</v>
      </c>
      <c r="J19" s="174" t="str">
        <f t="shared" si="2"/>
        <v>ปกติ</v>
      </c>
      <c r="K19" s="176">
        <f>(equal1!K19+equal2!K19+equal3!K19)/3</f>
        <v>7</v>
      </c>
      <c r="L19" s="174" t="str">
        <f t="shared" si="3"/>
        <v>ปกติ</v>
      </c>
      <c r="M19" s="176">
        <f>(equal1!M19+equal2!M19+equal3!M19)/3</f>
        <v>4.666666666666667</v>
      </c>
      <c r="N19" s="174" t="str">
        <f t="shared" si="4"/>
        <v>ปกติ</v>
      </c>
      <c r="O19" s="176">
        <f>(equal1!O19+equal2!O19+equal3!O19)/3</f>
        <v>7</v>
      </c>
      <c r="P19" s="178" t="str">
        <f t="shared" si="5"/>
        <v>ไม่มีจุดแข็ง</v>
      </c>
      <c r="Q19" s="179">
        <f t="shared" si="6"/>
        <v>25.666666666666668</v>
      </c>
      <c r="R19" s="177">
        <f t="shared" si="7"/>
        <v>25.666666666666668</v>
      </c>
      <c r="S19" s="180" t="str">
        <f t="shared" si="8"/>
        <v>ปกติ</v>
      </c>
    </row>
    <row r="20" spans="1:31" s="13" customFormat="1" ht="18" customHeight="1" x14ac:dyDescent="0.45">
      <c r="A20" s="159" t="s">
        <v>29</v>
      </c>
      <c r="B20" s="209">
        <f>input1!B20</f>
        <v>0</v>
      </c>
      <c r="C20" s="4">
        <f>input1!C20</f>
        <v>0</v>
      </c>
      <c r="D20" s="5">
        <f>input1!D20</f>
        <v>0</v>
      </c>
      <c r="E20" s="6">
        <f>input1!E20</f>
        <v>0</v>
      </c>
      <c r="F20" s="84" t="str">
        <f t="shared" si="0"/>
        <v>-</v>
      </c>
      <c r="G20" s="85" t="str">
        <f>input1!AF20</f>
        <v>0</v>
      </c>
      <c r="H20" s="174" t="str">
        <f t="shared" si="1"/>
        <v>เสี่ยง/มีปัญหา</v>
      </c>
      <c r="I20" s="193">
        <f>(equal1!I20+equal2!I20+equal3!I20)/3</f>
        <v>3.6666666666666665</v>
      </c>
      <c r="J20" s="174" t="str">
        <f t="shared" si="2"/>
        <v>ปกติ</v>
      </c>
      <c r="K20" s="176">
        <f>(equal1!K20+equal2!K20+equal3!K20)/3</f>
        <v>6.333333333333333</v>
      </c>
      <c r="L20" s="174" t="str">
        <f t="shared" si="3"/>
        <v>ปกติ</v>
      </c>
      <c r="M20" s="176">
        <f>(equal1!M20+equal2!M20+equal3!M20)/3</f>
        <v>5</v>
      </c>
      <c r="N20" s="174" t="str">
        <f t="shared" si="4"/>
        <v>ปกติ</v>
      </c>
      <c r="O20" s="176">
        <f>(equal1!O20+equal2!O20+equal3!O20)/3</f>
        <v>6.333333333333333</v>
      </c>
      <c r="P20" s="178" t="str">
        <f t="shared" si="5"/>
        <v>ไม่มีจุดแข็ง</v>
      </c>
      <c r="Q20" s="184">
        <f t="shared" si="6"/>
        <v>21.333333333333332</v>
      </c>
      <c r="R20" s="183">
        <f t="shared" si="7"/>
        <v>21.333333333333332</v>
      </c>
      <c r="S20" s="180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60" t="s">
        <v>30</v>
      </c>
      <c r="B21" s="209">
        <f>input1!B21</f>
        <v>0</v>
      </c>
      <c r="C21" s="4">
        <f>input1!C21</f>
        <v>0</v>
      </c>
      <c r="D21" s="5">
        <f>input1!D21</f>
        <v>0</v>
      </c>
      <c r="E21" s="6">
        <f>input1!E21</f>
        <v>0</v>
      </c>
      <c r="F21" s="84" t="str">
        <f t="shared" si="0"/>
        <v>-</v>
      </c>
      <c r="G21" s="85" t="str">
        <f>input1!AF21</f>
        <v>0</v>
      </c>
      <c r="H21" s="174" t="str">
        <f t="shared" si="1"/>
        <v>เสี่ยง/มีปัญหา</v>
      </c>
      <c r="I21" s="193">
        <f>(equal1!I21+equal2!I21+equal3!I21)/3</f>
        <v>3.6666666666666665</v>
      </c>
      <c r="J21" s="174" t="str">
        <f t="shared" si="2"/>
        <v>ปกติ</v>
      </c>
      <c r="K21" s="176">
        <f>(equal1!K21+equal2!K21+equal3!K21)/3</f>
        <v>6</v>
      </c>
      <c r="L21" s="174" t="str">
        <f t="shared" si="3"/>
        <v>ปกติ</v>
      </c>
      <c r="M21" s="176">
        <f>(equal1!M21+equal2!M21+equal3!M21)/3</f>
        <v>6.333333333333333</v>
      </c>
      <c r="N21" s="174" t="str">
        <f t="shared" si="4"/>
        <v>ปกติ</v>
      </c>
      <c r="O21" s="176">
        <f>(equal1!O21+equal2!O21+equal3!O21)/3</f>
        <v>7</v>
      </c>
      <c r="P21" s="178" t="str">
        <f t="shared" si="5"/>
        <v>ไม่มีจุดแข็ง</v>
      </c>
      <c r="Q21" s="184">
        <f t="shared" si="6"/>
        <v>23</v>
      </c>
      <c r="R21" s="183">
        <f t="shared" si="7"/>
        <v>23</v>
      </c>
      <c r="S21" s="180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58" t="s">
        <v>31</v>
      </c>
      <c r="B22" s="209">
        <f>input1!B22</f>
        <v>0</v>
      </c>
      <c r="C22" s="4">
        <f>input1!C22</f>
        <v>0</v>
      </c>
      <c r="D22" s="5">
        <f>input1!D22</f>
        <v>0</v>
      </c>
      <c r="E22" s="6">
        <f>input1!E22</f>
        <v>0</v>
      </c>
      <c r="F22" s="84" t="str">
        <f t="shared" si="0"/>
        <v>-</v>
      </c>
      <c r="G22" s="85" t="str">
        <f>input1!AF22</f>
        <v>0</v>
      </c>
      <c r="H22" s="174" t="str">
        <f t="shared" si="1"/>
        <v>เสี่ยง/มีปัญหา</v>
      </c>
      <c r="I22" s="193">
        <f>(equal1!I22+equal2!I22+equal3!I22)/3</f>
        <v>5.666666666666667</v>
      </c>
      <c r="J22" s="174" t="str">
        <f t="shared" si="2"/>
        <v>ปกติ</v>
      </c>
      <c r="K22" s="176">
        <f>(equal1!K22+equal2!K22+equal3!K22)/3</f>
        <v>7</v>
      </c>
      <c r="L22" s="174" t="str">
        <f t="shared" si="3"/>
        <v>ปกติ</v>
      </c>
      <c r="M22" s="176">
        <f>(equal1!M22+equal2!M22+equal3!M22)/3</f>
        <v>5</v>
      </c>
      <c r="N22" s="174" t="str">
        <f t="shared" si="4"/>
        <v>ปกติ</v>
      </c>
      <c r="O22" s="176">
        <f>(equal1!O22+equal2!O22+equal3!O22)/3</f>
        <v>6.333333333333333</v>
      </c>
      <c r="P22" s="178" t="str">
        <f t="shared" si="5"/>
        <v>ไม่มีจุดแข็ง</v>
      </c>
      <c r="Q22" s="184">
        <f t="shared" si="6"/>
        <v>24</v>
      </c>
      <c r="R22" s="183">
        <f t="shared" si="7"/>
        <v>24</v>
      </c>
      <c r="S22" s="180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61" t="s">
        <v>56</v>
      </c>
      <c r="B23" s="210">
        <f>input1!B23</f>
        <v>0</v>
      </c>
      <c r="C23" s="75">
        <f>input1!C23</f>
        <v>0</v>
      </c>
      <c r="D23" s="76">
        <f>input1!D23</f>
        <v>0</v>
      </c>
      <c r="E23" s="77">
        <f>input1!E23</f>
        <v>0</v>
      </c>
      <c r="F23" s="86" t="str">
        <f t="shared" si="0"/>
        <v>-</v>
      </c>
      <c r="G23" s="87" t="str">
        <f>input1!AF23</f>
        <v>0</v>
      </c>
      <c r="H23" s="189" t="str">
        <f t="shared" si="1"/>
        <v>เสี่ยง/มีปัญหา</v>
      </c>
      <c r="I23" s="195">
        <f>(equal1!I23+equal2!I23+equal3!I23)/3</f>
        <v>4.333333333333333</v>
      </c>
      <c r="J23" s="189" t="str">
        <f t="shared" si="2"/>
        <v>ปกติ</v>
      </c>
      <c r="K23" s="186">
        <f>(equal1!K23+equal2!K23+equal3!K23)/3</f>
        <v>4</v>
      </c>
      <c r="L23" s="189" t="str">
        <f t="shared" si="3"/>
        <v>ปกติ</v>
      </c>
      <c r="M23" s="186">
        <f>(equal1!M23+equal2!M23+equal3!M23)/3</f>
        <v>4</v>
      </c>
      <c r="N23" s="189" t="str">
        <f t="shared" si="4"/>
        <v>ปกติ</v>
      </c>
      <c r="O23" s="186">
        <f>(equal1!O23+equal2!O23+equal3!O23)/3</f>
        <v>7.666666666666667</v>
      </c>
      <c r="P23" s="190" t="str">
        <f t="shared" si="5"/>
        <v>ไม่มีจุดแข็ง</v>
      </c>
      <c r="Q23" s="188">
        <f t="shared" si="6"/>
        <v>20</v>
      </c>
      <c r="R23" s="187">
        <f t="shared" si="7"/>
        <v>20</v>
      </c>
      <c r="S23" s="191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208" t="s">
        <v>57</v>
      </c>
      <c r="B24" s="209">
        <f>input1!B24</f>
        <v>0</v>
      </c>
      <c r="C24" s="4">
        <f>input1!C24</f>
        <v>0</v>
      </c>
      <c r="D24" s="5">
        <f>input1!D24</f>
        <v>0</v>
      </c>
      <c r="E24" s="6">
        <f>input1!E24</f>
        <v>0</v>
      </c>
      <c r="F24" s="89" t="str">
        <f t="shared" si="0"/>
        <v>-</v>
      </c>
      <c r="G24" s="83" t="str">
        <f>input1!AF24</f>
        <v>0</v>
      </c>
      <c r="H24" s="174" t="str">
        <f t="shared" si="1"/>
        <v>เสี่ยง/มีปัญหา</v>
      </c>
      <c r="I24" s="193">
        <f>(equal1!I24+equal2!I24+equal3!I24)/3</f>
        <v>4.333333333333333</v>
      </c>
      <c r="J24" s="174" t="str">
        <f t="shared" si="2"/>
        <v>ปกติ</v>
      </c>
      <c r="K24" s="176">
        <f>(equal1!K24+equal2!K24+equal3!K24)/3</f>
        <v>6.333333333333333</v>
      </c>
      <c r="L24" s="174" t="str">
        <f t="shared" si="3"/>
        <v>ปกติ</v>
      </c>
      <c r="M24" s="176">
        <f>(equal1!M24+equal2!M24+equal3!M24)/3</f>
        <v>5.333333333333333</v>
      </c>
      <c r="N24" s="174" t="str">
        <f t="shared" si="4"/>
        <v>ปกติ</v>
      </c>
      <c r="O24" s="176">
        <f>(equal1!O24+equal2!O24+equal3!O24)/3</f>
        <v>9</v>
      </c>
      <c r="P24" s="178" t="str">
        <f t="shared" si="5"/>
        <v>ไม่มีจุดแข็ง</v>
      </c>
      <c r="Q24" s="179">
        <f t="shared" si="6"/>
        <v>25</v>
      </c>
      <c r="R24" s="177">
        <f t="shared" si="7"/>
        <v>25</v>
      </c>
      <c r="S24" s="180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59" t="s">
        <v>58</v>
      </c>
      <c r="B25" s="209">
        <f>input1!B25</f>
        <v>0</v>
      </c>
      <c r="C25" s="4">
        <f>input1!C25</f>
        <v>0</v>
      </c>
      <c r="D25" s="5">
        <f>input1!D25</f>
        <v>0</v>
      </c>
      <c r="E25" s="6">
        <f>input1!E25</f>
        <v>0</v>
      </c>
      <c r="F25" s="84" t="str">
        <f t="shared" si="0"/>
        <v>-</v>
      </c>
      <c r="G25" s="85" t="str">
        <f>input1!AF25</f>
        <v>0</v>
      </c>
      <c r="H25" s="174" t="str">
        <f t="shared" si="1"/>
        <v>เสี่ยง/มีปัญหา</v>
      </c>
      <c r="I25" s="193">
        <f>(equal1!I25+equal2!I25+equal3!I25)/3</f>
        <v>5</v>
      </c>
      <c r="J25" s="174" t="str">
        <f t="shared" si="2"/>
        <v>ปกติ</v>
      </c>
      <c r="K25" s="176">
        <f>(equal1!K25+equal2!K25+equal3!K25)/3</f>
        <v>6</v>
      </c>
      <c r="L25" s="174" t="str">
        <f t="shared" si="3"/>
        <v>ปกติ</v>
      </c>
      <c r="M25" s="176">
        <f>(equal1!M25+equal2!M25+equal3!M25)/3</f>
        <v>4.666666666666667</v>
      </c>
      <c r="N25" s="174" t="str">
        <f t="shared" si="4"/>
        <v>ปกติ</v>
      </c>
      <c r="O25" s="176">
        <f>(equal1!O25+equal2!O25+equal3!O25)/3</f>
        <v>8.3333333333333339</v>
      </c>
      <c r="P25" s="178" t="str">
        <f t="shared" si="5"/>
        <v>ไม่มีจุดแข็ง</v>
      </c>
      <c r="Q25" s="184">
        <f t="shared" si="6"/>
        <v>24</v>
      </c>
      <c r="R25" s="183">
        <f t="shared" si="7"/>
        <v>24</v>
      </c>
      <c r="S25" s="180" t="str">
        <f t="shared" si="8"/>
        <v>ปกติ</v>
      </c>
    </row>
    <row r="26" spans="1:31" s="13" customFormat="1" ht="18" customHeight="1" x14ac:dyDescent="0.45">
      <c r="A26" s="160" t="s">
        <v>59</v>
      </c>
      <c r="B26" s="209">
        <f>input1!B26</f>
        <v>0</v>
      </c>
      <c r="C26" s="4">
        <f>input1!C26</f>
        <v>0</v>
      </c>
      <c r="D26" s="5">
        <f>input1!D26</f>
        <v>0</v>
      </c>
      <c r="E26" s="6">
        <f>input1!E26</f>
        <v>0</v>
      </c>
      <c r="F26" s="84" t="str">
        <f t="shared" si="0"/>
        <v>-</v>
      </c>
      <c r="G26" s="85" t="str">
        <f>input1!AF26</f>
        <v>0</v>
      </c>
      <c r="H26" s="174" t="str">
        <f t="shared" si="1"/>
        <v>เสี่ยง/มีปัญหา</v>
      </c>
      <c r="I26" s="193">
        <f>(equal1!I26+equal2!I26+equal3!I26)/3</f>
        <v>5.666666666666667</v>
      </c>
      <c r="J26" s="174" t="str">
        <f t="shared" si="2"/>
        <v>ปกติ</v>
      </c>
      <c r="K26" s="176">
        <f>(equal1!K26+equal2!K26+equal3!K26)/3</f>
        <v>6.666666666666667</v>
      </c>
      <c r="L26" s="174" t="str">
        <f t="shared" si="3"/>
        <v>ปกติ</v>
      </c>
      <c r="M26" s="176">
        <f>(equal1!M26+equal2!M26+equal3!M26)/3</f>
        <v>6</v>
      </c>
      <c r="N26" s="174" t="str">
        <f t="shared" si="4"/>
        <v>ปกติ</v>
      </c>
      <c r="O26" s="176">
        <f>(equal1!O26+equal2!O26+equal3!O26)/3</f>
        <v>6.333333333333333</v>
      </c>
      <c r="P26" s="178" t="str">
        <f t="shared" si="5"/>
        <v>ไม่มีจุดแข็ง</v>
      </c>
      <c r="Q26" s="184">
        <f t="shared" si="6"/>
        <v>24.666666666666668</v>
      </c>
      <c r="R26" s="183">
        <f t="shared" si="7"/>
        <v>24.666666666666668</v>
      </c>
      <c r="S26" s="180" t="str">
        <f t="shared" si="8"/>
        <v>ปกติ</v>
      </c>
    </row>
    <row r="27" spans="1:31" s="13" customFormat="1" ht="18" customHeight="1" x14ac:dyDescent="0.45">
      <c r="A27" s="158" t="s">
        <v>0</v>
      </c>
      <c r="B27" s="209">
        <f>input1!B27</f>
        <v>0</v>
      </c>
      <c r="C27" s="4">
        <f>input1!C27</f>
        <v>0</v>
      </c>
      <c r="D27" s="5">
        <f>input1!D27</f>
        <v>0</v>
      </c>
      <c r="E27" s="6">
        <f>input1!E27</f>
        <v>0</v>
      </c>
      <c r="F27" s="84" t="str">
        <f t="shared" si="0"/>
        <v>-</v>
      </c>
      <c r="G27" s="85" t="str">
        <f>input1!AF27</f>
        <v>0</v>
      </c>
      <c r="H27" s="174" t="str">
        <f t="shared" si="1"/>
        <v>เสี่ยง/มีปัญหา</v>
      </c>
      <c r="I27" s="193">
        <f>(equal1!I27+equal2!I27+equal3!I27)/3</f>
        <v>4.333333333333333</v>
      </c>
      <c r="J27" s="174" t="str">
        <f t="shared" si="2"/>
        <v>ปกติ</v>
      </c>
      <c r="K27" s="176">
        <f>(equal1!K27+equal2!K27+equal3!K27)/3</f>
        <v>5.666666666666667</v>
      </c>
      <c r="L27" s="174" t="str">
        <f t="shared" si="3"/>
        <v>ปกติ</v>
      </c>
      <c r="M27" s="176">
        <f>(equal1!M27+equal2!M27+equal3!M27)/3</f>
        <v>5</v>
      </c>
      <c r="N27" s="174" t="str">
        <f t="shared" si="4"/>
        <v>ปกติ</v>
      </c>
      <c r="O27" s="176">
        <f>(equal1!O27+equal2!O27+equal3!O27)/3</f>
        <v>6.333333333333333</v>
      </c>
      <c r="P27" s="178" t="str">
        <f t="shared" si="5"/>
        <v>ไม่มีจุดแข็ง</v>
      </c>
      <c r="Q27" s="184">
        <f t="shared" si="6"/>
        <v>21.333333333333332</v>
      </c>
      <c r="R27" s="183">
        <f t="shared" si="7"/>
        <v>21.333333333333332</v>
      </c>
      <c r="S27" s="180" t="str">
        <f t="shared" si="8"/>
        <v>ปกติ</v>
      </c>
    </row>
    <row r="28" spans="1:31" s="13" customFormat="1" ht="18" customHeight="1" thickBot="1" x14ac:dyDescent="0.5">
      <c r="A28" s="161" t="s">
        <v>1</v>
      </c>
      <c r="B28" s="210">
        <f>input1!B28</f>
        <v>0</v>
      </c>
      <c r="C28" s="75">
        <f>input1!C28</f>
        <v>0</v>
      </c>
      <c r="D28" s="76">
        <f>input1!D28</f>
        <v>0</v>
      </c>
      <c r="E28" s="77">
        <f>input1!E28</f>
        <v>0</v>
      </c>
      <c r="F28" s="86" t="str">
        <f t="shared" si="0"/>
        <v>-</v>
      </c>
      <c r="G28" s="87" t="str">
        <f>input1!AF28</f>
        <v>0</v>
      </c>
      <c r="H28" s="189" t="str">
        <f t="shared" si="1"/>
        <v>เสี่ยง/มีปัญหา</v>
      </c>
      <c r="I28" s="195">
        <f>(equal1!I28+equal2!I28+equal3!I28)/3</f>
        <v>5</v>
      </c>
      <c r="J28" s="189" t="str">
        <f t="shared" si="2"/>
        <v>ปกติ</v>
      </c>
      <c r="K28" s="186">
        <f>(equal1!K28+equal2!K28+equal3!K28)/3</f>
        <v>5.666666666666667</v>
      </c>
      <c r="L28" s="189" t="str">
        <f t="shared" si="3"/>
        <v>ปกติ</v>
      </c>
      <c r="M28" s="186">
        <f>(equal1!M28+equal2!M28+equal3!M28)/3</f>
        <v>5.333333333333333</v>
      </c>
      <c r="N28" s="189" t="str">
        <f t="shared" si="4"/>
        <v>ปกติ</v>
      </c>
      <c r="O28" s="186">
        <f>(equal1!O28+equal2!O28+equal3!O28)/3</f>
        <v>8.6666666666666661</v>
      </c>
      <c r="P28" s="190" t="str">
        <f t="shared" si="5"/>
        <v>ไม่มีจุดแข็ง</v>
      </c>
      <c r="Q28" s="188">
        <f t="shared" si="6"/>
        <v>24.666666666666664</v>
      </c>
      <c r="R28" s="187">
        <f t="shared" si="7"/>
        <v>24.666666666666664</v>
      </c>
      <c r="S28" s="191" t="str">
        <f t="shared" si="8"/>
        <v>ปกติ</v>
      </c>
    </row>
    <row r="29" spans="1:31" s="13" customFormat="1" ht="18" customHeight="1" x14ac:dyDescent="0.45">
      <c r="A29" s="208" t="s">
        <v>2</v>
      </c>
      <c r="B29" s="209">
        <f>input1!B29</f>
        <v>0</v>
      </c>
      <c r="C29" s="4">
        <f>input1!C29</f>
        <v>0</v>
      </c>
      <c r="D29" s="5">
        <f>input1!D29</f>
        <v>0</v>
      </c>
      <c r="E29" s="6">
        <f>input1!E29</f>
        <v>0</v>
      </c>
      <c r="F29" s="89" t="str">
        <f t="shared" si="0"/>
        <v>-</v>
      </c>
      <c r="G29" s="83" t="str">
        <f>input1!AF29</f>
        <v>0</v>
      </c>
      <c r="H29" s="174" t="str">
        <f t="shared" si="1"/>
        <v>เสี่ยง/มีปัญหา</v>
      </c>
      <c r="I29" s="193">
        <f>(equal1!I29+equal2!I29+equal3!I29)/3</f>
        <v>4.333333333333333</v>
      </c>
      <c r="J29" s="174" t="str">
        <f t="shared" si="2"/>
        <v>ปกติ</v>
      </c>
      <c r="K29" s="176">
        <f>(equal1!K29+equal2!K29+equal3!K29)/3</f>
        <v>4.666666666666667</v>
      </c>
      <c r="L29" s="174" t="str">
        <f t="shared" si="3"/>
        <v>ปกติ</v>
      </c>
      <c r="M29" s="176">
        <f>(equal1!M29+equal2!M29+equal3!M29)/3</f>
        <v>5</v>
      </c>
      <c r="N29" s="174" t="str">
        <f t="shared" si="4"/>
        <v>ปกติ</v>
      </c>
      <c r="O29" s="176">
        <f>(equal1!O29+equal2!O29+equal3!O29)/3</f>
        <v>9</v>
      </c>
      <c r="P29" s="178" t="str">
        <f t="shared" si="5"/>
        <v>ไม่มีจุดแข็ง</v>
      </c>
      <c r="Q29" s="179">
        <f t="shared" si="6"/>
        <v>23</v>
      </c>
      <c r="R29" s="177">
        <f t="shared" si="7"/>
        <v>23</v>
      </c>
      <c r="S29" s="180" t="str">
        <f t="shared" si="8"/>
        <v>ปกติ</v>
      </c>
    </row>
    <row r="30" spans="1:31" s="13" customFormat="1" ht="18" customHeight="1" x14ac:dyDescent="0.45">
      <c r="A30" s="159" t="s">
        <v>3</v>
      </c>
      <c r="B30" s="209">
        <f>input1!B30</f>
        <v>0</v>
      </c>
      <c r="C30" s="4">
        <f>input1!C30</f>
        <v>0</v>
      </c>
      <c r="D30" s="5">
        <f>input1!D30</f>
        <v>0</v>
      </c>
      <c r="E30" s="6">
        <f>input1!E30</f>
        <v>0</v>
      </c>
      <c r="F30" s="84" t="str">
        <f t="shared" si="0"/>
        <v>-</v>
      </c>
      <c r="G30" s="85" t="str">
        <f>input1!AF30</f>
        <v>0</v>
      </c>
      <c r="H30" s="174" t="str">
        <f t="shared" si="1"/>
        <v>เสี่ยง/มีปัญหา</v>
      </c>
      <c r="I30" s="193">
        <f>(equal1!I30+equal2!I30+equal3!I30)/3</f>
        <v>4.666666666666667</v>
      </c>
      <c r="J30" s="174" t="str">
        <f t="shared" si="2"/>
        <v>ปกติ</v>
      </c>
      <c r="K30" s="176">
        <f>(equal1!K30+equal2!K30+equal3!K30)/3</f>
        <v>6.333333333333333</v>
      </c>
      <c r="L30" s="174" t="str">
        <f t="shared" si="3"/>
        <v>ปกติ</v>
      </c>
      <c r="M30" s="176">
        <f>(equal1!M30+equal2!M30+equal3!M30)/3</f>
        <v>4.333333333333333</v>
      </c>
      <c r="N30" s="174" t="str">
        <f t="shared" si="4"/>
        <v>ปกติ</v>
      </c>
      <c r="O30" s="176">
        <f>(equal1!O30+equal2!O30+equal3!O30)/3</f>
        <v>8.6666666666666661</v>
      </c>
      <c r="P30" s="178" t="str">
        <f t="shared" si="5"/>
        <v>ไม่มีจุดแข็ง</v>
      </c>
      <c r="Q30" s="184">
        <f t="shared" si="6"/>
        <v>24</v>
      </c>
      <c r="R30" s="183">
        <f t="shared" si="7"/>
        <v>24</v>
      </c>
      <c r="S30" s="180" t="str">
        <f t="shared" si="8"/>
        <v>ปกติ</v>
      </c>
    </row>
    <row r="31" spans="1:31" s="13" customFormat="1" ht="18" customHeight="1" x14ac:dyDescent="0.45">
      <c r="A31" s="160" t="s">
        <v>4</v>
      </c>
      <c r="B31" s="209">
        <f>input1!B31</f>
        <v>0</v>
      </c>
      <c r="C31" s="4">
        <f>input1!C31</f>
        <v>0</v>
      </c>
      <c r="D31" s="5">
        <f>input1!D31</f>
        <v>0</v>
      </c>
      <c r="E31" s="6">
        <f>input1!E31</f>
        <v>0</v>
      </c>
      <c r="F31" s="84" t="str">
        <f t="shared" si="0"/>
        <v>-</v>
      </c>
      <c r="G31" s="85" t="str">
        <f>input1!AF31</f>
        <v>0</v>
      </c>
      <c r="H31" s="174" t="str">
        <f t="shared" si="1"/>
        <v>เสี่ยง/มีปัญหา</v>
      </c>
      <c r="I31" s="193">
        <f>(equal1!I31+equal2!I31+equal3!I31)/3</f>
        <v>5.666666666666667</v>
      </c>
      <c r="J31" s="174" t="str">
        <f t="shared" si="2"/>
        <v>ปกติ</v>
      </c>
      <c r="K31" s="176">
        <f>(equal1!K31+equal2!K31+equal3!K31)/3</f>
        <v>5.333333333333333</v>
      </c>
      <c r="L31" s="174" t="str">
        <f t="shared" si="3"/>
        <v>ปกติ</v>
      </c>
      <c r="M31" s="176">
        <f>(equal1!M31+equal2!M31+equal3!M31)/3</f>
        <v>5</v>
      </c>
      <c r="N31" s="174" t="str">
        <f t="shared" si="4"/>
        <v>ปกติ</v>
      </c>
      <c r="O31" s="176">
        <f>(equal1!O31+equal2!O31+equal3!O31)/3</f>
        <v>7.333333333333333</v>
      </c>
      <c r="P31" s="178" t="str">
        <f t="shared" si="5"/>
        <v>ไม่มีจุดแข็ง</v>
      </c>
      <c r="Q31" s="184">
        <f t="shared" si="6"/>
        <v>23.333333333333332</v>
      </c>
      <c r="R31" s="183">
        <f t="shared" si="7"/>
        <v>23.333333333333332</v>
      </c>
      <c r="S31" s="180" t="str">
        <f t="shared" si="8"/>
        <v>ปกติ</v>
      </c>
    </row>
    <row r="32" spans="1:31" s="13" customFormat="1" ht="18" customHeight="1" x14ac:dyDescent="0.45">
      <c r="A32" s="158" t="s">
        <v>5</v>
      </c>
      <c r="B32" s="209">
        <f>input1!B32</f>
        <v>0</v>
      </c>
      <c r="C32" s="4">
        <f>input1!C32</f>
        <v>0</v>
      </c>
      <c r="D32" s="5">
        <f>input1!D32</f>
        <v>0</v>
      </c>
      <c r="E32" s="6">
        <f>input1!E32</f>
        <v>0</v>
      </c>
      <c r="F32" s="84" t="str">
        <f t="shared" si="0"/>
        <v>-</v>
      </c>
      <c r="G32" s="85" t="str">
        <f>input1!AF32</f>
        <v>0</v>
      </c>
      <c r="H32" s="174" t="str">
        <f t="shared" si="1"/>
        <v>เสี่ยง/มีปัญหา</v>
      </c>
      <c r="I32" s="193">
        <f>(equal1!I32+equal2!I32+equal3!I32)/3</f>
        <v>4.666666666666667</v>
      </c>
      <c r="J32" s="174" t="str">
        <f t="shared" si="2"/>
        <v>ปกติ</v>
      </c>
      <c r="K32" s="176">
        <f>(equal1!K32+equal2!K32+equal3!K32)/3</f>
        <v>4.666666666666667</v>
      </c>
      <c r="L32" s="174" t="str">
        <f t="shared" si="3"/>
        <v>ปกติ</v>
      </c>
      <c r="M32" s="176">
        <f>(equal1!M32+equal2!M32+equal3!M32)/3</f>
        <v>4.666666666666667</v>
      </c>
      <c r="N32" s="174" t="str">
        <f t="shared" si="4"/>
        <v>ปกติ</v>
      </c>
      <c r="O32" s="176">
        <f>(equal1!O32+equal2!O32+equal3!O32)/3</f>
        <v>9.3333333333333339</v>
      </c>
      <c r="P32" s="178" t="str">
        <f t="shared" si="5"/>
        <v>ไม่มีจุดแข็ง</v>
      </c>
      <c r="Q32" s="184">
        <f t="shared" si="6"/>
        <v>23.333333333333336</v>
      </c>
      <c r="R32" s="183">
        <f t="shared" si="7"/>
        <v>23.333333333333336</v>
      </c>
      <c r="S32" s="180" t="str">
        <f t="shared" si="8"/>
        <v>ปกติ</v>
      </c>
    </row>
    <row r="33" spans="1:19" s="13" customFormat="1" ht="18" customHeight="1" thickBot="1" x14ac:dyDescent="0.5">
      <c r="A33" s="161" t="s">
        <v>6</v>
      </c>
      <c r="B33" s="210">
        <f>input1!B33</f>
        <v>0</v>
      </c>
      <c r="C33" s="75">
        <f>input1!C33</f>
        <v>0</v>
      </c>
      <c r="D33" s="76">
        <f>input1!D33</f>
        <v>0</v>
      </c>
      <c r="E33" s="77">
        <f>input1!E33</f>
        <v>0</v>
      </c>
      <c r="F33" s="86" t="str">
        <f t="shared" si="0"/>
        <v>-</v>
      </c>
      <c r="G33" s="87" t="str">
        <f>input1!AF33</f>
        <v>0</v>
      </c>
      <c r="H33" s="189" t="str">
        <f t="shared" si="1"/>
        <v>เสี่ยง/มีปัญหา</v>
      </c>
      <c r="I33" s="195">
        <f>(equal1!I33+equal2!I33+equal3!I33)/3</f>
        <v>4.666666666666667</v>
      </c>
      <c r="J33" s="189" t="str">
        <f t="shared" si="2"/>
        <v>ปกติ</v>
      </c>
      <c r="K33" s="186">
        <f>(equal1!K33+equal2!K33+equal3!K33)/3</f>
        <v>4.666666666666667</v>
      </c>
      <c r="L33" s="189" t="str">
        <f t="shared" si="3"/>
        <v>ปกติ</v>
      </c>
      <c r="M33" s="186">
        <f>(equal1!M33+equal2!M33+equal3!M33)/3</f>
        <v>4.666666666666667</v>
      </c>
      <c r="N33" s="189" t="str">
        <f t="shared" si="4"/>
        <v>ปกติ</v>
      </c>
      <c r="O33" s="186">
        <f>(equal1!O33+equal2!O33+equal3!O33)/3</f>
        <v>9.3333333333333339</v>
      </c>
      <c r="P33" s="190" t="str">
        <f t="shared" si="5"/>
        <v>ไม่มีจุดแข็ง</v>
      </c>
      <c r="Q33" s="188">
        <f t="shared" si="6"/>
        <v>23.333333333333336</v>
      </c>
      <c r="R33" s="187">
        <f t="shared" si="7"/>
        <v>23.333333333333336</v>
      </c>
      <c r="S33" s="191" t="str">
        <f t="shared" si="8"/>
        <v>ปกติ</v>
      </c>
    </row>
    <row r="34" spans="1:19" s="13" customFormat="1" ht="18" customHeight="1" x14ac:dyDescent="0.45">
      <c r="A34" s="208" t="s">
        <v>7</v>
      </c>
      <c r="B34" s="209">
        <f>input1!B34</f>
        <v>0</v>
      </c>
      <c r="C34" s="4">
        <f>input1!C34</f>
        <v>0</v>
      </c>
      <c r="D34" s="5">
        <f>input1!D34</f>
        <v>0</v>
      </c>
      <c r="E34" s="6">
        <f>input1!E34</f>
        <v>0</v>
      </c>
      <c r="F34" s="89" t="str">
        <f t="shared" si="0"/>
        <v>-</v>
      </c>
      <c r="G34" s="83" t="str">
        <f>input1!AF34</f>
        <v>0</v>
      </c>
      <c r="H34" s="174" t="str">
        <f t="shared" si="1"/>
        <v>เสี่ยง/มีปัญหา</v>
      </c>
      <c r="I34" s="193">
        <f>(equal1!I34+equal2!I34+equal3!I34)/3</f>
        <v>3.3333333333333335</v>
      </c>
      <c r="J34" s="174" t="str">
        <f t="shared" si="2"/>
        <v>ปกติ</v>
      </c>
      <c r="K34" s="176">
        <f>(equal1!K34+equal2!K34+equal3!K34)/3</f>
        <v>6</v>
      </c>
      <c r="L34" s="174" t="str">
        <f t="shared" si="3"/>
        <v>ปกติ</v>
      </c>
      <c r="M34" s="176">
        <f>(equal1!M34+equal2!M34+equal3!M34)/3</f>
        <v>5.333333333333333</v>
      </c>
      <c r="N34" s="174" t="str">
        <f t="shared" si="4"/>
        <v>ปกติ</v>
      </c>
      <c r="O34" s="176">
        <f>(equal1!O34+equal2!O34+equal3!O34)/3</f>
        <v>8</v>
      </c>
      <c r="P34" s="178" t="str">
        <f t="shared" si="5"/>
        <v>ไม่มีจุดแข็ง</v>
      </c>
      <c r="Q34" s="179">
        <f t="shared" si="6"/>
        <v>22.666666666666668</v>
      </c>
      <c r="R34" s="177">
        <f t="shared" si="7"/>
        <v>22.666666666666668</v>
      </c>
      <c r="S34" s="180" t="str">
        <f t="shared" si="8"/>
        <v>ปกติ</v>
      </c>
    </row>
    <row r="35" spans="1:19" s="13" customFormat="1" ht="18" customHeight="1" x14ac:dyDescent="0.45">
      <c r="A35" s="159" t="s">
        <v>8</v>
      </c>
      <c r="B35" s="209">
        <f>input1!B35</f>
        <v>0</v>
      </c>
      <c r="C35" s="4">
        <f>input1!C35</f>
        <v>0</v>
      </c>
      <c r="D35" s="5">
        <f>input1!D35</f>
        <v>0</v>
      </c>
      <c r="E35" s="6">
        <f>input1!E35</f>
        <v>0</v>
      </c>
      <c r="F35" s="84" t="str">
        <f t="shared" si="0"/>
        <v>-</v>
      </c>
      <c r="G35" s="85" t="str">
        <f>input1!AF35</f>
        <v>0</v>
      </c>
      <c r="H35" s="174" t="str">
        <f t="shared" si="1"/>
        <v>เสี่ยง/มีปัญหา</v>
      </c>
      <c r="I35" s="193">
        <f>(equal1!I35+equal2!I35+equal3!I35)/3</f>
        <v>3.6666666666666665</v>
      </c>
      <c r="J35" s="174" t="str">
        <f t="shared" si="2"/>
        <v>ปกติ</v>
      </c>
      <c r="K35" s="176">
        <f>(equal1!K35+equal2!K35+equal3!K35)/3</f>
        <v>4</v>
      </c>
      <c r="L35" s="174" t="str">
        <f t="shared" si="3"/>
        <v>ปกติ</v>
      </c>
      <c r="M35" s="176">
        <f>(equal1!M35+equal2!M35+equal3!M35)/3</f>
        <v>4.333333333333333</v>
      </c>
      <c r="N35" s="174" t="str">
        <f t="shared" si="4"/>
        <v>ปกติ</v>
      </c>
      <c r="O35" s="176">
        <f>(equal1!O35+equal2!O35+equal3!O35)/3</f>
        <v>9</v>
      </c>
      <c r="P35" s="178" t="str">
        <f t="shared" si="5"/>
        <v>ไม่มีจุดแข็ง</v>
      </c>
      <c r="Q35" s="184">
        <f t="shared" si="6"/>
        <v>21</v>
      </c>
      <c r="R35" s="183">
        <f t="shared" si="7"/>
        <v>21</v>
      </c>
      <c r="S35" s="180" t="str">
        <f t="shared" si="8"/>
        <v>ปกติ</v>
      </c>
    </row>
    <row r="36" spans="1:19" s="13" customFormat="1" ht="18" customHeight="1" x14ac:dyDescent="0.45">
      <c r="A36" s="160" t="s">
        <v>9</v>
      </c>
      <c r="B36" s="209">
        <f>input1!B36</f>
        <v>0</v>
      </c>
      <c r="C36" s="4">
        <f>input1!C36</f>
        <v>0</v>
      </c>
      <c r="D36" s="5">
        <f>input1!D36</f>
        <v>0</v>
      </c>
      <c r="E36" s="6">
        <f>input1!E36</f>
        <v>0</v>
      </c>
      <c r="F36" s="84" t="str">
        <f t="shared" si="0"/>
        <v>-</v>
      </c>
      <c r="G36" s="85" t="str">
        <f>input1!AF36</f>
        <v>0</v>
      </c>
      <c r="H36" s="174" t="str">
        <f t="shared" si="1"/>
        <v>เสี่ยง/มีปัญหา</v>
      </c>
      <c r="I36" s="193">
        <f>(equal1!I36+equal2!I36+equal3!I36)/3</f>
        <v>3.3333333333333335</v>
      </c>
      <c r="J36" s="174" t="str">
        <f t="shared" si="2"/>
        <v>ปกติ</v>
      </c>
      <c r="K36" s="176">
        <f>(equal1!K36+equal2!K36+equal3!K36)/3</f>
        <v>5</v>
      </c>
      <c r="L36" s="174" t="str">
        <f t="shared" si="3"/>
        <v>ปกติ</v>
      </c>
      <c r="M36" s="176">
        <f>(equal1!M36+equal2!M36+equal3!M36)/3</f>
        <v>4.666666666666667</v>
      </c>
      <c r="N36" s="174" t="str">
        <f t="shared" si="4"/>
        <v>ปกติ</v>
      </c>
      <c r="O36" s="176">
        <f>(equal1!O36+equal2!O36+equal3!O36)/3</f>
        <v>7.666666666666667</v>
      </c>
      <c r="P36" s="178" t="str">
        <f t="shared" si="5"/>
        <v>ไม่มีจุดแข็ง</v>
      </c>
      <c r="Q36" s="184">
        <f t="shared" si="6"/>
        <v>20.666666666666668</v>
      </c>
      <c r="R36" s="183">
        <f t="shared" si="7"/>
        <v>20.666666666666668</v>
      </c>
      <c r="S36" s="180" t="str">
        <f t="shared" si="8"/>
        <v>ปกติ</v>
      </c>
    </row>
    <row r="37" spans="1:19" s="13" customFormat="1" ht="18" customHeight="1" x14ac:dyDescent="0.45">
      <c r="A37" s="158" t="s">
        <v>10</v>
      </c>
      <c r="B37" s="209">
        <f>input1!B37</f>
        <v>0</v>
      </c>
      <c r="C37" s="4">
        <f>input1!C37</f>
        <v>0</v>
      </c>
      <c r="D37" s="5">
        <f>input1!D37</f>
        <v>0</v>
      </c>
      <c r="E37" s="6">
        <f>input1!E37</f>
        <v>0</v>
      </c>
      <c r="F37" s="84" t="str">
        <f t="shared" si="0"/>
        <v>-</v>
      </c>
      <c r="G37" s="85" t="str">
        <f>input1!AF37</f>
        <v>0</v>
      </c>
      <c r="H37" s="174" t="str">
        <f t="shared" si="1"/>
        <v>เสี่ยง/มีปัญหา</v>
      </c>
      <c r="I37" s="193">
        <f>(equal1!I37+equal2!I37+equal3!I37)/3</f>
        <v>5</v>
      </c>
      <c r="J37" s="174" t="str">
        <f t="shared" si="2"/>
        <v>ปกติ</v>
      </c>
      <c r="K37" s="176">
        <f>(equal1!K37+equal2!K37+equal3!K37)/3</f>
        <v>6.333333333333333</v>
      </c>
      <c r="L37" s="174" t="str">
        <f t="shared" si="3"/>
        <v>ปกติ</v>
      </c>
      <c r="M37" s="176">
        <f>(equal1!M37+equal2!M37+equal3!M37)/3</f>
        <v>5.666666666666667</v>
      </c>
      <c r="N37" s="174" t="str">
        <f t="shared" si="4"/>
        <v>ปกติ</v>
      </c>
      <c r="O37" s="176">
        <f>(equal1!O37+equal2!O37+equal3!O37)/3</f>
        <v>7</v>
      </c>
      <c r="P37" s="178" t="str">
        <f t="shared" si="5"/>
        <v>ไม่มีจุดแข็ง</v>
      </c>
      <c r="Q37" s="184">
        <f t="shared" si="6"/>
        <v>24</v>
      </c>
      <c r="R37" s="183">
        <f t="shared" si="7"/>
        <v>24</v>
      </c>
      <c r="S37" s="180" t="str">
        <f t="shared" si="8"/>
        <v>ปกติ</v>
      </c>
    </row>
    <row r="38" spans="1:19" s="13" customFormat="1" ht="18" customHeight="1" thickBot="1" x14ac:dyDescent="0.5">
      <c r="A38" s="161" t="s">
        <v>11</v>
      </c>
      <c r="B38" s="210">
        <f>input1!B38</f>
        <v>0</v>
      </c>
      <c r="C38" s="75">
        <f>input1!C38</f>
        <v>0</v>
      </c>
      <c r="D38" s="76">
        <f>input1!D38</f>
        <v>0</v>
      </c>
      <c r="E38" s="77">
        <f>input1!E38</f>
        <v>0</v>
      </c>
      <c r="F38" s="86" t="str">
        <f t="shared" si="0"/>
        <v>-</v>
      </c>
      <c r="G38" s="87" t="str">
        <f>input1!AF38</f>
        <v>0</v>
      </c>
      <c r="H38" s="189" t="str">
        <f t="shared" si="1"/>
        <v>เสี่ยง/มีปัญหา</v>
      </c>
      <c r="I38" s="195">
        <f>(equal1!I38+equal2!I38+equal3!I38)/3</f>
        <v>3.6666666666666665</v>
      </c>
      <c r="J38" s="189" t="str">
        <f t="shared" si="2"/>
        <v>ปกติ</v>
      </c>
      <c r="K38" s="186">
        <f>(equal1!K38+equal2!K38+equal3!K38)/3</f>
        <v>5.333333333333333</v>
      </c>
      <c r="L38" s="189" t="str">
        <f t="shared" si="3"/>
        <v>ปกติ</v>
      </c>
      <c r="M38" s="186">
        <f>(equal1!M38+equal2!M38+equal3!M38)/3</f>
        <v>4.333333333333333</v>
      </c>
      <c r="N38" s="189" t="str">
        <f t="shared" si="4"/>
        <v>ปกติ</v>
      </c>
      <c r="O38" s="186">
        <f>(equal1!O38+equal2!O38+equal3!O38)/3</f>
        <v>7.666666666666667</v>
      </c>
      <c r="P38" s="190" t="str">
        <f t="shared" si="5"/>
        <v>ไม่มีจุดแข็ง</v>
      </c>
      <c r="Q38" s="188">
        <f t="shared" si="6"/>
        <v>21</v>
      </c>
      <c r="R38" s="187">
        <f t="shared" si="7"/>
        <v>21</v>
      </c>
      <c r="S38" s="191" t="str">
        <f t="shared" si="8"/>
        <v>ปกติ</v>
      </c>
    </row>
    <row r="39" spans="1:19" s="13" customFormat="1" ht="18" customHeight="1" x14ac:dyDescent="0.45">
      <c r="A39" s="208" t="s">
        <v>12</v>
      </c>
      <c r="B39" s="209">
        <f>input1!B39</f>
        <v>0</v>
      </c>
      <c r="C39" s="4">
        <f>input1!C39</f>
        <v>0</v>
      </c>
      <c r="D39" s="5">
        <f>input1!D39</f>
        <v>0</v>
      </c>
      <c r="E39" s="6">
        <f>input1!E39</f>
        <v>0</v>
      </c>
      <c r="F39" s="89" t="str">
        <f t="shared" si="0"/>
        <v>-</v>
      </c>
      <c r="G39" s="83" t="str">
        <f>input1!AF39</f>
        <v>0</v>
      </c>
      <c r="H39" s="174" t="str">
        <f t="shared" si="1"/>
        <v>เสี่ยง/มีปัญหา</v>
      </c>
      <c r="I39" s="193">
        <f>(equal1!I39+equal2!I39+equal3!I39)/3</f>
        <v>3.3333333333333335</v>
      </c>
      <c r="J39" s="174" t="str">
        <f t="shared" si="2"/>
        <v>ปกติ</v>
      </c>
      <c r="K39" s="176">
        <f>(equal1!K39+equal2!K39+equal3!K39)/3</f>
        <v>4.333333333333333</v>
      </c>
      <c r="L39" s="174" t="str">
        <f t="shared" si="3"/>
        <v>ปกติ</v>
      </c>
      <c r="M39" s="176">
        <f>(equal1!M39+equal2!M39+equal3!M39)/3</f>
        <v>4.666666666666667</v>
      </c>
      <c r="N39" s="174" t="str">
        <f t="shared" si="4"/>
        <v>ปกติ</v>
      </c>
      <c r="O39" s="176">
        <f>(equal1!O39+equal2!O39+equal3!O39)/3</f>
        <v>7.333333333333333</v>
      </c>
      <c r="P39" s="178" t="str">
        <f t="shared" si="5"/>
        <v>ไม่มีจุดแข็ง</v>
      </c>
      <c r="Q39" s="179">
        <f t="shared" si="6"/>
        <v>19.666666666666664</v>
      </c>
      <c r="R39" s="177">
        <f t="shared" si="7"/>
        <v>19.666666666666664</v>
      </c>
      <c r="S39" s="180" t="str">
        <f t="shared" si="8"/>
        <v>ปกติ</v>
      </c>
    </row>
    <row r="40" spans="1:19" s="13" customFormat="1" ht="18" customHeight="1" x14ac:dyDescent="0.45">
      <c r="A40" s="159" t="s">
        <v>13</v>
      </c>
      <c r="B40" s="209">
        <f>input1!B40</f>
        <v>0</v>
      </c>
      <c r="C40" s="4">
        <f>input1!C40</f>
        <v>0</v>
      </c>
      <c r="D40" s="5">
        <f>input1!D40</f>
        <v>0</v>
      </c>
      <c r="E40" s="6">
        <f>input1!E40</f>
        <v>0</v>
      </c>
      <c r="F40" s="84" t="str">
        <f t="shared" si="0"/>
        <v>-</v>
      </c>
      <c r="G40" s="85" t="str">
        <f>input1!AF40</f>
        <v>0</v>
      </c>
      <c r="H40" s="174" t="str">
        <f t="shared" si="1"/>
        <v>เสี่ยง/มีปัญหา</v>
      </c>
      <c r="I40" s="193">
        <f>(equal1!I40+equal2!I40+equal3!I40)/3</f>
        <v>4.333333333333333</v>
      </c>
      <c r="J40" s="174" t="str">
        <f t="shared" si="2"/>
        <v>ปกติ</v>
      </c>
      <c r="K40" s="176">
        <f>(equal1!K40+equal2!K40+equal3!K40)/3</f>
        <v>4.666666666666667</v>
      </c>
      <c r="L40" s="174" t="str">
        <f t="shared" si="3"/>
        <v>ปกติ</v>
      </c>
      <c r="M40" s="176">
        <f>(equal1!M40+equal2!M40+equal3!M40)/3</f>
        <v>5.333333333333333</v>
      </c>
      <c r="N40" s="174" t="str">
        <f t="shared" si="4"/>
        <v>ปกติ</v>
      </c>
      <c r="O40" s="176">
        <f>(equal1!O40+equal2!O40+equal3!O40)/3</f>
        <v>8.3333333333333339</v>
      </c>
      <c r="P40" s="178" t="str">
        <f t="shared" si="5"/>
        <v>ไม่มีจุดแข็ง</v>
      </c>
      <c r="Q40" s="184">
        <f t="shared" si="6"/>
        <v>22.666666666666664</v>
      </c>
      <c r="R40" s="183">
        <f t="shared" si="7"/>
        <v>22.666666666666664</v>
      </c>
      <c r="S40" s="180" t="str">
        <f t="shared" si="8"/>
        <v>ปกติ</v>
      </c>
    </row>
    <row r="41" spans="1:19" s="13" customFormat="1" ht="18" customHeight="1" x14ac:dyDescent="0.45">
      <c r="A41" s="160" t="s">
        <v>14</v>
      </c>
      <c r="B41" s="209">
        <f>input1!B41</f>
        <v>0</v>
      </c>
      <c r="C41" s="4">
        <f>input1!C41</f>
        <v>0</v>
      </c>
      <c r="D41" s="5">
        <f>input1!D41</f>
        <v>0</v>
      </c>
      <c r="E41" s="6">
        <f>input1!E41</f>
        <v>0</v>
      </c>
      <c r="F41" s="84" t="str">
        <f t="shared" si="0"/>
        <v>-</v>
      </c>
      <c r="G41" s="85" t="str">
        <f>input1!AF41</f>
        <v>0</v>
      </c>
      <c r="H41" s="174" t="str">
        <f t="shared" si="1"/>
        <v>เสี่ยง/มีปัญหา</v>
      </c>
      <c r="I41" s="193">
        <f>(equal1!I41+equal2!I41+equal3!I41)/3</f>
        <v>6</v>
      </c>
      <c r="J41" s="174" t="str">
        <f t="shared" si="2"/>
        <v>ปกติ</v>
      </c>
      <c r="K41" s="176">
        <f>(equal1!K41+equal2!K41+equal3!K41)/3</f>
        <v>5.333333333333333</v>
      </c>
      <c r="L41" s="174" t="str">
        <f t="shared" si="3"/>
        <v>ปกติ</v>
      </c>
      <c r="M41" s="176">
        <f>(equal1!M41+equal2!M41+equal3!M41)/3</f>
        <v>5.333333333333333</v>
      </c>
      <c r="N41" s="174" t="str">
        <f t="shared" si="4"/>
        <v>ปกติ</v>
      </c>
      <c r="O41" s="176">
        <f>(equal1!O41+equal2!O41+equal3!O41)/3</f>
        <v>8.6666666666666661</v>
      </c>
      <c r="P41" s="178" t="str">
        <f t="shared" si="5"/>
        <v>ไม่มีจุดแข็ง</v>
      </c>
      <c r="Q41" s="184">
        <f t="shared" si="6"/>
        <v>25.333333333333329</v>
      </c>
      <c r="R41" s="183">
        <f t="shared" si="7"/>
        <v>25.333333333333329</v>
      </c>
      <c r="S41" s="180" t="str">
        <f t="shared" si="8"/>
        <v>ปกติ</v>
      </c>
    </row>
    <row r="42" spans="1:19" s="13" customFormat="1" ht="18" customHeight="1" x14ac:dyDescent="0.45">
      <c r="A42" s="158" t="s">
        <v>15</v>
      </c>
      <c r="B42" s="209">
        <f>input1!B42</f>
        <v>0</v>
      </c>
      <c r="C42" s="4">
        <f>input1!C42</f>
        <v>0</v>
      </c>
      <c r="D42" s="5">
        <f>input1!D42</f>
        <v>0</v>
      </c>
      <c r="E42" s="6">
        <f>input1!E42</f>
        <v>0</v>
      </c>
      <c r="F42" s="84" t="str">
        <f t="shared" si="0"/>
        <v>-</v>
      </c>
      <c r="G42" s="85" t="str">
        <f>input1!AF42</f>
        <v>0</v>
      </c>
      <c r="H42" s="174" t="str">
        <f t="shared" si="1"/>
        <v>เสี่ยง/มีปัญหา</v>
      </c>
      <c r="I42" s="193">
        <f>(equal1!I42+equal2!I42+equal3!I42)/3</f>
        <v>5.333333333333333</v>
      </c>
      <c r="J42" s="174" t="str">
        <f t="shared" si="2"/>
        <v>ปกติ</v>
      </c>
      <c r="K42" s="176">
        <f>(equal1!K42+equal2!K42+equal3!K42)/3</f>
        <v>6.666666666666667</v>
      </c>
      <c r="L42" s="174" t="str">
        <f t="shared" si="3"/>
        <v>ปกติ</v>
      </c>
      <c r="M42" s="176">
        <f>(equal1!M42+equal2!M42+equal3!M42)/3</f>
        <v>5.666666666666667</v>
      </c>
      <c r="N42" s="174" t="str">
        <f t="shared" si="4"/>
        <v>ปกติ</v>
      </c>
      <c r="O42" s="176">
        <f>(equal1!O42+equal2!O42+equal3!O42)/3</f>
        <v>7.333333333333333</v>
      </c>
      <c r="P42" s="178" t="str">
        <f t="shared" si="5"/>
        <v>ไม่มีจุดแข็ง</v>
      </c>
      <c r="Q42" s="184">
        <f t="shared" si="6"/>
        <v>25</v>
      </c>
      <c r="R42" s="183">
        <f t="shared" si="7"/>
        <v>25</v>
      </c>
      <c r="S42" s="180" t="str">
        <f t="shared" si="8"/>
        <v>ปกติ</v>
      </c>
    </row>
    <row r="43" spans="1:19" s="13" customFormat="1" ht="18" customHeight="1" thickBot="1" x14ac:dyDescent="0.5">
      <c r="A43" s="161" t="s">
        <v>16</v>
      </c>
      <c r="B43" s="210">
        <f>input1!B43</f>
        <v>0</v>
      </c>
      <c r="C43" s="4">
        <f>input1!C43</f>
        <v>0</v>
      </c>
      <c r="D43" s="5">
        <f>input1!D43</f>
        <v>0</v>
      </c>
      <c r="E43" s="6">
        <f>input1!E43</f>
        <v>0</v>
      </c>
      <c r="F43" s="84" t="str">
        <f t="shared" si="0"/>
        <v>-</v>
      </c>
      <c r="G43" s="85" t="str">
        <f>input1!AF43</f>
        <v>0</v>
      </c>
      <c r="H43" s="174" t="str">
        <f t="shared" si="1"/>
        <v>เสี่ยง/มีปัญหา</v>
      </c>
      <c r="I43" s="193">
        <f>(equal1!I43+equal2!I43+equal3!I43)/3</f>
        <v>4</v>
      </c>
      <c r="J43" s="174" t="str">
        <f t="shared" si="2"/>
        <v>ปกติ</v>
      </c>
      <c r="K43" s="176">
        <f>(equal1!K43+equal2!K43+equal3!K43)/3</f>
        <v>3.6666666666666665</v>
      </c>
      <c r="L43" s="174" t="str">
        <f t="shared" si="3"/>
        <v>ปกติ</v>
      </c>
      <c r="M43" s="176">
        <f>(equal1!M43+equal2!M43+equal3!M43)/3</f>
        <v>5.333333333333333</v>
      </c>
      <c r="N43" s="174" t="str">
        <f t="shared" si="4"/>
        <v>ปกติ</v>
      </c>
      <c r="O43" s="176">
        <f>(equal1!O43+equal2!O43+equal3!O43)/3</f>
        <v>7.333333333333333</v>
      </c>
      <c r="P43" s="178" t="str">
        <f t="shared" si="5"/>
        <v>ไม่มีจุดแข็ง</v>
      </c>
      <c r="Q43" s="184">
        <f>G43+I43+K43+M43+O43</f>
        <v>20.333333333333332</v>
      </c>
      <c r="R43" s="183">
        <f t="shared" si="7"/>
        <v>20.333333333333332</v>
      </c>
      <c r="S43" s="180" t="str">
        <f t="shared" si="8"/>
        <v>ปกติ</v>
      </c>
    </row>
    <row r="44" spans="1:19" s="13" customFormat="1" ht="18" customHeight="1" thickBot="1" x14ac:dyDescent="0.5">
      <c r="A44" s="211" t="s">
        <v>60</v>
      </c>
      <c r="B44" s="210">
        <f>input1!B44</f>
        <v>0</v>
      </c>
      <c r="C44" s="22">
        <f>input1!C44</f>
        <v>0</v>
      </c>
      <c r="D44" s="23">
        <f>input1!D44</f>
        <v>0</v>
      </c>
      <c r="E44" s="24">
        <f>input1!E44</f>
        <v>0</v>
      </c>
      <c r="F44" s="86" t="str">
        <f t="shared" si="0"/>
        <v>-</v>
      </c>
      <c r="G44" s="87" t="str">
        <f>input1!AF44</f>
        <v>0</v>
      </c>
      <c r="H44" s="189" t="str">
        <f t="shared" si="1"/>
        <v>เสี่ยง/มีปัญหา</v>
      </c>
      <c r="I44" s="195">
        <f>(equal1!I44+equal2!I44+equal3!I44)/3</f>
        <v>5.333333333333333</v>
      </c>
      <c r="J44" s="189" t="str">
        <f t="shared" si="2"/>
        <v>ปกติ</v>
      </c>
      <c r="K44" s="186">
        <f>(equal1!K44+equal2!K44+equal3!K44)/3</f>
        <v>5</v>
      </c>
      <c r="L44" s="189" t="str">
        <f t="shared" si="3"/>
        <v>ปกติ</v>
      </c>
      <c r="M44" s="186">
        <f>(equal1!M44+equal2!M44+equal3!M44)/3</f>
        <v>4.333333333333333</v>
      </c>
      <c r="N44" s="189" t="str">
        <f t="shared" si="4"/>
        <v>ปกติ</v>
      </c>
      <c r="O44" s="186">
        <f>(equal1!O44+equal2!O44+equal3!O44)/3</f>
        <v>6.333333333333333</v>
      </c>
      <c r="P44" s="190" t="str">
        <f t="shared" si="5"/>
        <v>ไม่มีจุดแข็ง</v>
      </c>
      <c r="Q44" s="188">
        <f>G44+I44+K44+M44+O44</f>
        <v>20.999999999999996</v>
      </c>
      <c r="R44" s="187">
        <f t="shared" si="7"/>
        <v>20.999999999999996</v>
      </c>
      <c r="S44" s="191" t="str">
        <f t="shared" si="8"/>
        <v>ปกติ</v>
      </c>
    </row>
    <row r="45" spans="1:19" x14ac:dyDescent="0.4">
      <c r="D45" s="48"/>
      <c r="E45" s="48"/>
      <c r="F45" s="48"/>
      <c r="G45" s="48"/>
      <c r="H45" s="48"/>
    </row>
    <row r="46" spans="1:19" ht="21" x14ac:dyDescent="0.45">
      <c r="C46" s="90" t="s">
        <v>47</v>
      </c>
      <c r="D46" s="90"/>
      <c r="E46" s="71"/>
      <c r="F46" s="91"/>
      <c r="G46" s="90"/>
      <c r="H46" s="90"/>
    </row>
    <row r="47" spans="1:19" ht="21" x14ac:dyDescent="0.45">
      <c r="C47" s="71"/>
      <c r="D47" s="71" t="s">
        <v>48</v>
      </c>
      <c r="E47" s="71"/>
      <c r="F47" s="71" t="s">
        <v>48</v>
      </c>
      <c r="G47" s="71"/>
      <c r="H47" s="71"/>
    </row>
  </sheetData>
  <mergeCells count="3">
    <mergeCell ref="A1:F1"/>
    <mergeCell ref="A2:F2"/>
    <mergeCell ref="H1:S1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I1" sqref="I1"/>
    </sheetView>
  </sheetViews>
  <sheetFormatPr defaultRowHeight="20.25" x14ac:dyDescent="0.4"/>
  <cols>
    <col min="1" max="16384" width="9.140625" style="2"/>
  </cols>
  <sheetData>
    <row r="1" spans="1:9" ht="23.25" x14ac:dyDescent="0.5">
      <c r="A1" s="2" t="s">
        <v>61</v>
      </c>
      <c r="D1" s="2" t="str">
        <f>input1!A2</f>
        <v>หมู่บ้านมอมะนาว หมู่ 13 ตำบลวังทอง ครูประชาเล็ต เฉยเทิบ</v>
      </c>
      <c r="I1" s="2" t="s">
        <v>82</v>
      </c>
    </row>
    <row r="9" spans="1:9" x14ac:dyDescent="0.4">
      <c r="C9" s="2" t="s">
        <v>17</v>
      </c>
      <c r="D9" s="2" t="s">
        <v>51</v>
      </c>
      <c r="E9" s="2" t="s">
        <v>18</v>
      </c>
      <c r="F9" s="2" t="s">
        <v>49</v>
      </c>
      <c r="G9" s="2" t="s">
        <v>50</v>
      </c>
    </row>
    <row r="10" spans="1:9" x14ac:dyDescent="0.4">
      <c r="B10" s="2" t="s">
        <v>53</v>
      </c>
      <c r="C10" s="2">
        <f>COUNTIF(summary!H4:'summary'!H45,"=ปกติ")</f>
        <v>1</v>
      </c>
      <c r="D10" s="2">
        <f>COUNTIF(summary!J4:'summary'!J45,"=ปกติ")</f>
        <v>41</v>
      </c>
      <c r="E10" s="2">
        <f>COUNTIF(summary!L4:'summary'!L45,"=ปกติ")</f>
        <v>41</v>
      </c>
      <c r="F10" s="2">
        <f>COUNTIF(summary!N4:'summary'!N45,"=ปกติ")</f>
        <v>41</v>
      </c>
      <c r="G10" s="2">
        <f>COUNTIF(summary!P4:'summary'!P45,"=มีจุดแข็ง")</f>
        <v>0</v>
      </c>
    </row>
    <row r="11" spans="1:9" x14ac:dyDescent="0.4">
      <c r="B11" s="2" t="s">
        <v>54</v>
      </c>
      <c r="C11" s="2">
        <f>COUNTIF(summary!H4:'summary'!H45,"=เสี่ยง/มีปัญหา")</f>
        <v>40</v>
      </c>
      <c r="D11" s="2">
        <f>COUNTIF(summary!J4:'summary'!J45,"=เสี่ยง/มีปัญหา")</f>
        <v>0</v>
      </c>
      <c r="E11" s="2">
        <f>COUNTIF(summary!L4:'summary'!L45,"=เสี่ยง/มีปัญหา")</f>
        <v>0</v>
      </c>
      <c r="F11" s="2">
        <f>COUNTIF(summary!N4:'summary'!N45,"=เสี่ยง/มีปัญหา")</f>
        <v>0</v>
      </c>
      <c r="G11" s="2">
        <f>COUNTIF(summary!P4:'summary'!P45,"=ไม่มีจุดแข็ง")</f>
        <v>41</v>
      </c>
    </row>
    <row r="15" spans="1:9" x14ac:dyDescent="0.4">
      <c r="B15" s="2" t="s">
        <v>53</v>
      </c>
      <c r="C15" s="2">
        <f>COUNTIF(summary!S4:'summary'!S45,"=ปกติ")</f>
        <v>41</v>
      </c>
    </row>
    <row r="16" spans="1:9" x14ac:dyDescent="0.4">
      <c r="B16" s="2" t="s">
        <v>52</v>
      </c>
      <c r="C16" s="2">
        <f>COUNTIF(summary!S4:'summary'!S45,"=เสี่ยง/มีปัญหา")</f>
        <v>0</v>
      </c>
    </row>
    <row r="32" spans="5:5" x14ac:dyDescent="0.4">
      <c r="E32" s="2" t="s">
        <v>83</v>
      </c>
    </row>
    <row r="33" spans="6:6" x14ac:dyDescent="0.4">
      <c r="F33" s="2" t="str">
        <f>input1!A2</f>
        <v>หมู่บ้านมอมะนาว หมู่ 13 ตำบลวังทอง ครูประชาเล็ต เฉยเทิบ</v>
      </c>
    </row>
  </sheetData>
  <sheetProtection password="CC94" sheet="1" objects="1" scenarios="1"/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6"/>
  <sheetViews>
    <sheetView tabSelected="1" workbookViewId="0">
      <selection activeCell="AU6" sqref="AU6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9.140625" style="2"/>
    <col min="6" max="30" width="3.140625" style="2" customWidth="1"/>
    <col min="31" max="31" width="3.7109375" style="2" hidden="1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/>
  </cols>
  <sheetData>
    <row r="1" spans="1:46" ht="22.5" customHeight="1" thickBot="1" x14ac:dyDescent="0.5">
      <c r="A1" s="229" t="s">
        <v>26</v>
      </c>
      <c r="B1" s="230"/>
      <c r="C1" s="230"/>
      <c r="D1" s="230"/>
      <c r="E1" s="231"/>
      <c r="F1" s="229" t="s">
        <v>32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1"/>
      <c r="AE1" s="47"/>
      <c r="AF1" s="217" t="s">
        <v>17</v>
      </c>
      <c r="AG1" s="112"/>
      <c r="AH1" s="113"/>
      <c r="AI1" s="220" t="s">
        <v>27</v>
      </c>
      <c r="AJ1" s="114"/>
      <c r="AK1" s="112"/>
      <c r="AL1" s="112"/>
      <c r="AM1" s="223" t="s">
        <v>18</v>
      </c>
      <c r="AN1" s="112"/>
      <c r="AO1" s="112"/>
      <c r="AP1" s="113"/>
      <c r="AQ1" s="220" t="s">
        <v>19</v>
      </c>
      <c r="AR1" s="114"/>
      <c r="AS1" s="214" t="s">
        <v>28</v>
      </c>
    </row>
    <row r="2" spans="1:46" ht="21.75" thickBot="1" x14ac:dyDescent="0.5">
      <c r="A2" s="226" t="s">
        <v>84</v>
      </c>
      <c r="B2" s="227"/>
      <c r="C2" s="227"/>
      <c r="D2" s="227"/>
      <c r="E2" s="228"/>
      <c r="F2" s="229" t="s">
        <v>25</v>
      </c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1"/>
      <c r="AE2" s="48"/>
      <c r="AF2" s="218"/>
      <c r="AG2" s="115"/>
      <c r="AH2" s="116"/>
      <c r="AI2" s="221"/>
      <c r="AJ2" s="117"/>
      <c r="AK2" s="115"/>
      <c r="AL2" s="115"/>
      <c r="AM2" s="224"/>
      <c r="AN2" s="115"/>
      <c r="AO2" s="115"/>
      <c r="AP2" s="116"/>
      <c r="AQ2" s="221"/>
      <c r="AR2" s="117"/>
      <c r="AS2" s="215"/>
    </row>
    <row r="3" spans="1:46" ht="21.75" thickBot="1" x14ac:dyDescent="0.5">
      <c r="A3" s="106" t="s">
        <v>21</v>
      </c>
      <c r="B3" s="107" t="s">
        <v>20</v>
      </c>
      <c r="C3" s="108" t="s">
        <v>22</v>
      </c>
      <c r="D3" s="107" t="s">
        <v>23</v>
      </c>
      <c r="E3" s="108" t="s">
        <v>24</v>
      </c>
      <c r="F3" s="101">
        <v>1</v>
      </c>
      <c r="G3" s="102">
        <v>2</v>
      </c>
      <c r="H3" s="102">
        <v>3</v>
      </c>
      <c r="I3" s="102">
        <v>4</v>
      </c>
      <c r="J3" s="103">
        <v>5</v>
      </c>
      <c r="K3" s="104">
        <v>6</v>
      </c>
      <c r="L3" s="102">
        <v>7</v>
      </c>
      <c r="M3" s="102">
        <v>8</v>
      </c>
      <c r="N3" s="102">
        <v>9</v>
      </c>
      <c r="O3" s="105">
        <v>10</v>
      </c>
      <c r="P3" s="101">
        <v>11</v>
      </c>
      <c r="Q3" s="102">
        <v>12</v>
      </c>
      <c r="R3" s="102">
        <v>13</v>
      </c>
      <c r="S3" s="102">
        <v>14</v>
      </c>
      <c r="T3" s="103">
        <v>15</v>
      </c>
      <c r="U3" s="104">
        <v>16</v>
      </c>
      <c r="V3" s="102">
        <v>17</v>
      </c>
      <c r="W3" s="102">
        <v>18</v>
      </c>
      <c r="X3" s="102">
        <v>19</v>
      </c>
      <c r="Y3" s="105">
        <v>20</v>
      </c>
      <c r="Z3" s="101">
        <v>21</v>
      </c>
      <c r="AA3" s="102">
        <v>22</v>
      </c>
      <c r="AB3" s="102">
        <v>23</v>
      </c>
      <c r="AC3" s="102">
        <v>24</v>
      </c>
      <c r="AD3" s="103">
        <v>25</v>
      </c>
      <c r="AE3" s="48"/>
      <c r="AF3" s="219"/>
      <c r="AG3" s="118"/>
      <c r="AH3" s="119"/>
      <c r="AI3" s="222"/>
      <c r="AJ3" s="120"/>
      <c r="AK3" s="118"/>
      <c r="AL3" s="118"/>
      <c r="AM3" s="225"/>
      <c r="AN3" s="118"/>
      <c r="AO3" s="118"/>
      <c r="AP3" s="119"/>
      <c r="AQ3" s="222"/>
      <c r="AR3" s="120"/>
      <c r="AS3" s="216"/>
    </row>
    <row r="4" spans="1:46" s="13" customFormat="1" ht="18" customHeight="1" x14ac:dyDescent="0.45">
      <c r="A4" s="198" t="s">
        <v>66</v>
      </c>
      <c r="B4" s="199"/>
      <c r="C4" s="4"/>
      <c r="D4" s="5"/>
      <c r="E4" s="6"/>
      <c r="F4" s="7"/>
      <c r="G4" s="8"/>
      <c r="H4" s="8"/>
      <c r="I4" s="8"/>
      <c r="J4" s="9"/>
      <c r="K4" s="10"/>
      <c r="L4" s="8"/>
      <c r="M4" s="8"/>
      <c r="N4" s="8"/>
      <c r="O4" s="11"/>
      <c r="P4" s="7"/>
      <c r="Q4" s="8"/>
      <c r="R4" s="8"/>
      <c r="S4" s="8"/>
      <c r="T4" s="9"/>
      <c r="U4" s="10"/>
      <c r="V4" s="8"/>
      <c r="W4" s="8"/>
      <c r="X4" s="8"/>
      <c r="Y4" s="11"/>
      <c r="Z4" s="7"/>
      <c r="AA4" s="8"/>
      <c r="AB4" s="8"/>
      <c r="AC4" s="8"/>
      <c r="AD4" s="9"/>
      <c r="AE4" s="49">
        <f>H4+M4+R4+U4+AC4</f>
        <v>0</v>
      </c>
      <c r="AF4" s="92" t="str">
        <f t="shared" ref="AF4:AF44" si="0">IF(AE4=0,"0",AE4)</f>
        <v>0</v>
      </c>
      <c r="AG4" s="93" t="b">
        <f t="shared" ref="AG4:AG44" si="1">IF(L4=3,1,IF(L4=2,2,IF(L4=1,3)))</f>
        <v>0</v>
      </c>
      <c r="AH4" s="93">
        <f>J4+AG4+Q4+W4+AA4</f>
        <v>0</v>
      </c>
      <c r="AI4" s="93" t="str">
        <f t="shared" ref="AI4:AI44" si="2">IF(AH4=0,"0",AH4)</f>
        <v>0</v>
      </c>
      <c r="AJ4" s="93" t="b">
        <f t="shared" ref="AJ4:AJ44" si="3">IF(Z4=3,1,IF(Z4=2,2,IF(Z4=1,3)))</f>
        <v>0</v>
      </c>
      <c r="AK4" s="93" t="b">
        <f t="shared" ref="AK4:AK44" si="4">IF(AD4=3,1,IF(AD4=2,2,IF(AD4=1,3)))</f>
        <v>0</v>
      </c>
      <c r="AL4" s="93">
        <f>G4+O4+T4+AJ4+AK4</f>
        <v>0</v>
      </c>
      <c r="AM4" s="93" t="str">
        <f t="shared" ref="AM4:AM44" si="5">IF(AL4=0,"0",AL4)</f>
        <v>0</v>
      </c>
      <c r="AN4" s="93" t="b">
        <f t="shared" ref="AN4:AN44" si="6">IF(P4=3,1,IF(P4=2,2,IF(P4=1,3)))</f>
        <v>0</v>
      </c>
      <c r="AO4" s="93" t="b">
        <f t="shared" ref="AO4:AO44" si="7">IF(S4=3,1,IF(S4=2,2,IF(S4=1,3)))</f>
        <v>0</v>
      </c>
      <c r="AP4" s="93">
        <f>K4+AN4+AO4+X4+AB4</f>
        <v>0</v>
      </c>
      <c r="AQ4" s="93" t="str">
        <f t="shared" ref="AQ4:AQ44" si="8">IF(AP4=0,"0",AP4)</f>
        <v>0</v>
      </c>
      <c r="AR4" s="93">
        <f>F4+I4+N4+V4+Y4</f>
        <v>0</v>
      </c>
      <c r="AS4" s="94" t="str">
        <f t="shared" ref="AS4:AS44" si="9">IF(AR4=0,"0",AR4)</f>
        <v>0</v>
      </c>
      <c r="AT4" s="12"/>
    </row>
    <row r="5" spans="1:46" s="13" customFormat="1" ht="18" customHeight="1" x14ac:dyDescent="0.45">
      <c r="A5" s="111" t="s">
        <v>67</v>
      </c>
      <c r="B5" s="30"/>
      <c r="C5" s="14"/>
      <c r="D5" s="15"/>
      <c r="E5" s="16"/>
      <c r="F5" s="17"/>
      <c r="G5" s="18"/>
      <c r="H5" s="18"/>
      <c r="I5" s="18"/>
      <c r="J5" s="19"/>
      <c r="K5" s="20"/>
      <c r="L5" s="18"/>
      <c r="M5" s="18"/>
      <c r="N5" s="18"/>
      <c r="O5" s="21"/>
      <c r="P5" s="17"/>
      <c r="Q5" s="18"/>
      <c r="R5" s="18"/>
      <c r="S5" s="18"/>
      <c r="T5" s="19"/>
      <c r="U5" s="20"/>
      <c r="V5" s="18"/>
      <c r="W5" s="18"/>
      <c r="X5" s="18"/>
      <c r="Y5" s="21"/>
      <c r="Z5" s="17"/>
      <c r="AA5" s="18"/>
      <c r="AB5" s="18"/>
      <c r="AC5" s="18"/>
      <c r="AD5" s="19"/>
      <c r="AE5" s="49">
        <f t="shared" ref="AE5:AE44" si="10">H5+M5+R5+U5+AC5</f>
        <v>0</v>
      </c>
      <c r="AF5" s="95" t="str">
        <f t="shared" si="0"/>
        <v>0</v>
      </c>
      <c r="AG5" s="96" t="b">
        <f t="shared" si="1"/>
        <v>0</v>
      </c>
      <c r="AH5" s="93">
        <f t="shared" ref="AH5:AH44" si="11">J5+AG5+Q5+W5+AA5</f>
        <v>0</v>
      </c>
      <c r="AI5" s="96" t="str">
        <f t="shared" si="2"/>
        <v>0</v>
      </c>
      <c r="AJ5" s="96" t="b">
        <f t="shared" si="3"/>
        <v>0</v>
      </c>
      <c r="AK5" s="96" t="b">
        <f t="shared" si="4"/>
        <v>0</v>
      </c>
      <c r="AL5" s="93">
        <f t="shared" ref="AL5:AL44" si="12">G5+O5+T5+AJ5+AK5</f>
        <v>0</v>
      </c>
      <c r="AM5" s="96" t="str">
        <f t="shared" si="5"/>
        <v>0</v>
      </c>
      <c r="AN5" s="96" t="b">
        <f t="shared" si="6"/>
        <v>0</v>
      </c>
      <c r="AO5" s="96" t="b">
        <f t="shared" si="7"/>
        <v>0</v>
      </c>
      <c r="AP5" s="93">
        <f t="shared" ref="AP5:AP44" si="13">K5+AN5+AO5+X5+AB5</f>
        <v>0</v>
      </c>
      <c r="AQ5" s="96" t="str">
        <f t="shared" si="8"/>
        <v>0</v>
      </c>
      <c r="AR5" s="93">
        <f t="shared" ref="AR5:AR44" si="14">F5+I5+N5+V5+Y5</f>
        <v>0</v>
      </c>
      <c r="AS5" s="97" t="str">
        <f t="shared" si="9"/>
        <v>0</v>
      </c>
      <c r="AT5" s="12"/>
    </row>
    <row r="6" spans="1:46" s="13" customFormat="1" ht="18" customHeight="1" x14ac:dyDescent="0.45">
      <c r="A6" s="200" t="s">
        <v>68</v>
      </c>
      <c r="B6" s="201"/>
      <c r="C6" s="14"/>
      <c r="D6" s="15"/>
      <c r="E6" s="16"/>
      <c r="F6" s="17"/>
      <c r="G6" s="18"/>
      <c r="H6" s="18"/>
      <c r="I6" s="18"/>
      <c r="J6" s="19"/>
      <c r="K6" s="20"/>
      <c r="L6" s="18"/>
      <c r="M6" s="18"/>
      <c r="N6" s="18"/>
      <c r="O6" s="21"/>
      <c r="P6" s="17"/>
      <c r="Q6" s="18"/>
      <c r="R6" s="18"/>
      <c r="S6" s="18"/>
      <c r="T6" s="19"/>
      <c r="U6" s="20"/>
      <c r="V6" s="18"/>
      <c r="W6" s="18"/>
      <c r="X6" s="18"/>
      <c r="Y6" s="21"/>
      <c r="Z6" s="17"/>
      <c r="AA6" s="18"/>
      <c r="AB6" s="18"/>
      <c r="AC6" s="18"/>
      <c r="AD6" s="19"/>
      <c r="AE6" s="49">
        <f t="shared" si="10"/>
        <v>0</v>
      </c>
      <c r="AF6" s="95" t="str">
        <f t="shared" si="0"/>
        <v>0</v>
      </c>
      <c r="AG6" s="96" t="b">
        <f t="shared" si="1"/>
        <v>0</v>
      </c>
      <c r="AH6" s="93">
        <f t="shared" si="11"/>
        <v>0</v>
      </c>
      <c r="AI6" s="96" t="str">
        <f t="shared" si="2"/>
        <v>0</v>
      </c>
      <c r="AJ6" s="96" t="b">
        <f t="shared" si="3"/>
        <v>0</v>
      </c>
      <c r="AK6" s="96" t="b">
        <f t="shared" si="4"/>
        <v>0</v>
      </c>
      <c r="AL6" s="93">
        <f t="shared" si="12"/>
        <v>0</v>
      </c>
      <c r="AM6" s="96" t="str">
        <f t="shared" si="5"/>
        <v>0</v>
      </c>
      <c r="AN6" s="96" t="b">
        <f t="shared" si="6"/>
        <v>0</v>
      </c>
      <c r="AO6" s="96" t="b">
        <f t="shared" si="7"/>
        <v>0</v>
      </c>
      <c r="AP6" s="93">
        <f t="shared" si="13"/>
        <v>0</v>
      </c>
      <c r="AQ6" s="96" t="str">
        <f t="shared" si="8"/>
        <v>0</v>
      </c>
      <c r="AR6" s="93">
        <f t="shared" si="14"/>
        <v>0</v>
      </c>
      <c r="AS6" s="97" t="str">
        <f t="shared" si="9"/>
        <v>0</v>
      </c>
      <c r="AT6" s="12"/>
    </row>
    <row r="7" spans="1:46" s="13" customFormat="1" ht="18" customHeight="1" x14ac:dyDescent="0.45">
      <c r="A7" s="202" t="s">
        <v>69</v>
      </c>
      <c r="B7" s="30"/>
      <c r="C7" s="14"/>
      <c r="D7" s="15"/>
      <c r="E7" s="16"/>
      <c r="F7" s="65"/>
      <c r="G7" s="66"/>
      <c r="H7" s="66"/>
      <c r="I7" s="66"/>
      <c r="J7" s="67"/>
      <c r="K7" s="68"/>
      <c r="L7" s="66"/>
      <c r="M7" s="66"/>
      <c r="N7" s="66"/>
      <c r="O7" s="69"/>
      <c r="P7" s="70"/>
      <c r="Q7" s="66"/>
      <c r="R7" s="66"/>
      <c r="S7" s="66"/>
      <c r="T7" s="67"/>
      <c r="U7" s="68"/>
      <c r="V7" s="66"/>
      <c r="W7" s="66"/>
      <c r="X7" s="66"/>
      <c r="Y7" s="69"/>
      <c r="Z7" s="70"/>
      <c r="AA7" s="66"/>
      <c r="AB7" s="66"/>
      <c r="AC7" s="66"/>
      <c r="AD7" s="67"/>
      <c r="AE7" s="49">
        <f t="shared" si="10"/>
        <v>0</v>
      </c>
      <c r="AF7" s="95" t="str">
        <f t="shared" si="0"/>
        <v>0</v>
      </c>
      <c r="AG7" s="96" t="b">
        <f t="shared" si="1"/>
        <v>0</v>
      </c>
      <c r="AH7" s="93">
        <f t="shared" si="11"/>
        <v>0</v>
      </c>
      <c r="AI7" s="96" t="str">
        <f t="shared" si="2"/>
        <v>0</v>
      </c>
      <c r="AJ7" s="96" t="b">
        <f t="shared" si="3"/>
        <v>0</v>
      </c>
      <c r="AK7" s="96" t="b">
        <f t="shared" si="4"/>
        <v>0</v>
      </c>
      <c r="AL7" s="93">
        <f t="shared" si="12"/>
        <v>0</v>
      </c>
      <c r="AM7" s="96" t="str">
        <f t="shared" si="5"/>
        <v>0</v>
      </c>
      <c r="AN7" s="96" t="b">
        <f t="shared" si="6"/>
        <v>0</v>
      </c>
      <c r="AO7" s="96" t="b">
        <f t="shared" si="7"/>
        <v>0</v>
      </c>
      <c r="AP7" s="93">
        <f t="shared" si="13"/>
        <v>0</v>
      </c>
      <c r="AQ7" s="96" t="str">
        <f t="shared" si="8"/>
        <v>0</v>
      </c>
      <c r="AR7" s="93">
        <f t="shared" si="14"/>
        <v>0</v>
      </c>
      <c r="AS7" s="97" t="str">
        <f t="shared" si="9"/>
        <v>0</v>
      </c>
      <c r="AT7" s="12"/>
    </row>
    <row r="8" spans="1:46" s="13" customFormat="1" ht="18" customHeight="1" thickBot="1" x14ac:dyDescent="0.5">
      <c r="A8" s="203" t="s">
        <v>70</v>
      </c>
      <c r="B8" s="204"/>
      <c r="C8" s="22"/>
      <c r="D8" s="23"/>
      <c r="E8" s="24"/>
      <c r="F8" s="25"/>
      <c r="G8" s="26"/>
      <c r="H8" s="26"/>
      <c r="I8" s="26"/>
      <c r="J8" s="27"/>
      <c r="K8" s="28"/>
      <c r="L8" s="26"/>
      <c r="M8" s="26"/>
      <c r="N8" s="26"/>
      <c r="O8" s="29"/>
      <c r="P8" s="25"/>
      <c r="Q8" s="26"/>
      <c r="R8" s="26"/>
      <c r="S8" s="26"/>
      <c r="T8" s="27"/>
      <c r="U8" s="28"/>
      <c r="V8" s="26"/>
      <c r="W8" s="26"/>
      <c r="X8" s="26"/>
      <c r="Y8" s="29"/>
      <c r="Z8" s="25"/>
      <c r="AA8" s="26"/>
      <c r="AB8" s="26"/>
      <c r="AC8" s="26"/>
      <c r="AD8" s="27"/>
      <c r="AE8" s="49">
        <f t="shared" si="10"/>
        <v>0</v>
      </c>
      <c r="AF8" s="98" t="str">
        <f t="shared" si="0"/>
        <v>0</v>
      </c>
      <c r="AG8" s="99" t="b">
        <f t="shared" si="1"/>
        <v>0</v>
      </c>
      <c r="AH8" s="93">
        <f t="shared" si="11"/>
        <v>0</v>
      </c>
      <c r="AI8" s="99" t="str">
        <f t="shared" si="2"/>
        <v>0</v>
      </c>
      <c r="AJ8" s="99" t="b">
        <f t="shared" si="3"/>
        <v>0</v>
      </c>
      <c r="AK8" s="99" t="b">
        <f t="shared" si="4"/>
        <v>0</v>
      </c>
      <c r="AL8" s="93">
        <f t="shared" si="12"/>
        <v>0</v>
      </c>
      <c r="AM8" s="99" t="str">
        <f t="shared" si="5"/>
        <v>0</v>
      </c>
      <c r="AN8" s="99" t="b">
        <f t="shared" si="6"/>
        <v>0</v>
      </c>
      <c r="AO8" s="99" t="b">
        <f t="shared" si="7"/>
        <v>0</v>
      </c>
      <c r="AP8" s="93">
        <f t="shared" si="13"/>
        <v>0</v>
      </c>
      <c r="AQ8" s="99" t="str">
        <f t="shared" si="8"/>
        <v>0</v>
      </c>
      <c r="AR8" s="93">
        <f t="shared" si="14"/>
        <v>0</v>
      </c>
      <c r="AS8" s="100" t="str">
        <f t="shared" si="9"/>
        <v>0</v>
      </c>
      <c r="AT8" s="12"/>
    </row>
    <row r="9" spans="1:46" s="13" customFormat="1" ht="18" customHeight="1" x14ac:dyDescent="0.45">
      <c r="A9" s="198" t="s">
        <v>71</v>
      </c>
      <c r="B9" s="199"/>
      <c r="C9" s="4"/>
      <c r="D9" s="5"/>
      <c r="E9" s="6"/>
      <c r="F9" s="7"/>
      <c r="G9" s="8"/>
      <c r="H9" s="8"/>
      <c r="I9" s="8"/>
      <c r="J9" s="9"/>
      <c r="K9" s="10"/>
      <c r="L9" s="8"/>
      <c r="M9" s="8"/>
      <c r="N9" s="8"/>
      <c r="O9" s="11"/>
      <c r="P9" s="7"/>
      <c r="Q9" s="8"/>
      <c r="R9" s="8"/>
      <c r="S9" s="8"/>
      <c r="T9" s="9"/>
      <c r="U9" s="10"/>
      <c r="V9" s="8"/>
      <c r="W9" s="8"/>
      <c r="X9" s="8"/>
      <c r="Y9" s="11"/>
      <c r="Z9" s="7"/>
      <c r="AA9" s="8"/>
      <c r="AB9" s="8"/>
      <c r="AC9" s="8"/>
      <c r="AD9" s="9"/>
      <c r="AE9" s="49">
        <f t="shared" si="10"/>
        <v>0</v>
      </c>
      <c r="AF9" s="92" t="str">
        <f t="shared" si="0"/>
        <v>0</v>
      </c>
      <c r="AG9" s="93" t="b">
        <f t="shared" si="1"/>
        <v>0</v>
      </c>
      <c r="AH9" s="93">
        <f t="shared" si="11"/>
        <v>0</v>
      </c>
      <c r="AI9" s="93" t="str">
        <f t="shared" si="2"/>
        <v>0</v>
      </c>
      <c r="AJ9" s="93" t="b">
        <f t="shared" si="3"/>
        <v>0</v>
      </c>
      <c r="AK9" s="93" t="b">
        <f t="shared" si="4"/>
        <v>0</v>
      </c>
      <c r="AL9" s="93">
        <f t="shared" si="12"/>
        <v>0</v>
      </c>
      <c r="AM9" s="93" t="str">
        <f t="shared" si="5"/>
        <v>0</v>
      </c>
      <c r="AN9" s="93" t="b">
        <f t="shared" si="6"/>
        <v>0</v>
      </c>
      <c r="AO9" s="93" t="b">
        <f t="shared" si="7"/>
        <v>0</v>
      </c>
      <c r="AP9" s="93">
        <f t="shared" si="13"/>
        <v>0</v>
      </c>
      <c r="AQ9" s="93" t="str">
        <f t="shared" si="8"/>
        <v>0</v>
      </c>
      <c r="AR9" s="93">
        <f t="shared" si="14"/>
        <v>0</v>
      </c>
      <c r="AS9" s="94" t="str">
        <f t="shared" si="9"/>
        <v>0</v>
      </c>
      <c r="AT9" s="12"/>
    </row>
    <row r="10" spans="1:46" s="13" customFormat="1" ht="18" customHeight="1" x14ac:dyDescent="0.45">
      <c r="A10" s="111" t="s">
        <v>72</v>
      </c>
      <c r="B10" s="30"/>
      <c r="C10" s="14"/>
      <c r="D10" s="15"/>
      <c r="E10" s="16"/>
      <c r="F10" s="17"/>
      <c r="G10" s="18"/>
      <c r="H10" s="18"/>
      <c r="I10" s="18"/>
      <c r="J10" s="19"/>
      <c r="K10" s="20"/>
      <c r="L10" s="18"/>
      <c r="M10" s="18"/>
      <c r="N10" s="18"/>
      <c r="O10" s="21"/>
      <c r="P10" s="17"/>
      <c r="Q10" s="18"/>
      <c r="R10" s="18"/>
      <c r="S10" s="18"/>
      <c r="T10" s="19"/>
      <c r="U10" s="20"/>
      <c r="V10" s="18"/>
      <c r="W10" s="18"/>
      <c r="X10" s="18"/>
      <c r="Y10" s="21"/>
      <c r="Z10" s="17"/>
      <c r="AA10" s="18"/>
      <c r="AB10" s="18"/>
      <c r="AC10" s="18"/>
      <c r="AD10" s="19"/>
      <c r="AE10" s="49">
        <f t="shared" si="10"/>
        <v>0</v>
      </c>
      <c r="AF10" s="95" t="str">
        <f t="shared" si="0"/>
        <v>0</v>
      </c>
      <c r="AG10" s="96" t="b">
        <f t="shared" si="1"/>
        <v>0</v>
      </c>
      <c r="AH10" s="93">
        <f t="shared" si="11"/>
        <v>0</v>
      </c>
      <c r="AI10" s="96" t="str">
        <f t="shared" si="2"/>
        <v>0</v>
      </c>
      <c r="AJ10" s="96" t="b">
        <f t="shared" si="3"/>
        <v>0</v>
      </c>
      <c r="AK10" s="96" t="b">
        <f t="shared" si="4"/>
        <v>0</v>
      </c>
      <c r="AL10" s="93">
        <f t="shared" si="12"/>
        <v>0</v>
      </c>
      <c r="AM10" s="96" t="str">
        <f t="shared" si="5"/>
        <v>0</v>
      </c>
      <c r="AN10" s="96" t="b">
        <f t="shared" si="6"/>
        <v>0</v>
      </c>
      <c r="AO10" s="96" t="b">
        <f t="shared" si="7"/>
        <v>0</v>
      </c>
      <c r="AP10" s="93">
        <f t="shared" si="13"/>
        <v>0</v>
      </c>
      <c r="AQ10" s="96" t="str">
        <f t="shared" si="8"/>
        <v>0</v>
      </c>
      <c r="AR10" s="93">
        <f t="shared" si="14"/>
        <v>0</v>
      </c>
      <c r="AS10" s="97" t="str">
        <f t="shared" si="9"/>
        <v>0</v>
      </c>
      <c r="AT10" s="12"/>
    </row>
    <row r="11" spans="1:46" s="13" customFormat="1" ht="18" customHeight="1" x14ac:dyDescent="0.45">
      <c r="A11" s="200" t="s">
        <v>73</v>
      </c>
      <c r="B11" s="201"/>
      <c r="C11" s="14"/>
      <c r="D11" s="15"/>
      <c r="E11" s="16"/>
      <c r="F11" s="17"/>
      <c r="G11" s="18"/>
      <c r="H11" s="18"/>
      <c r="I11" s="18"/>
      <c r="J11" s="19"/>
      <c r="K11" s="20"/>
      <c r="L11" s="18"/>
      <c r="M11" s="18"/>
      <c r="N11" s="18"/>
      <c r="O11" s="21"/>
      <c r="P11" s="17"/>
      <c r="Q11" s="18"/>
      <c r="R11" s="18"/>
      <c r="S11" s="18"/>
      <c r="T11" s="19"/>
      <c r="U11" s="20"/>
      <c r="V11" s="18"/>
      <c r="W11" s="18"/>
      <c r="X11" s="18"/>
      <c r="Y11" s="21"/>
      <c r="Z11" s="17"/>
      <c r="AA11" s="18"/>
      <c r="AB11" s="18"/>
      <c r="AC11" s="18"/>
      <c r="AD11" s="19"/>
      <c r="AE11" s="49">
        <f t="shared" si="10"/>
        <v>0</v>
      </c>
      <c r="AF11" s="95" t="str">
        <f t="shared" si="0"/>
        <v>0</v>
      </c>
      <c r="AG11" s="96" t="b">
        <f t="shared" si="1"/>
        <v>0</v>
      </c>
      <c r="AH11" s="93">
        <f t="shared" si="11"/>
        <v>0</v>
      </c>
      <c r="AI11" s="96" t="str">
        <f t="shared" si="2"/>
        <v>0</v>
      </c>
      <c r="AJ11" s="96" t="b">
        <f t="shared" si="3"/>
        <v>0</v>
      </c>
      <c r="AK11" s="96" t="b">
        <f t="shared" si="4"/>
        <v>0</v>
      </c>
      <c r="AL11" s="93">
        <f t="shared" si="12"/>
        <v>0</v>
      </c>
      <c r="AM11" s="96" t="str">
        <f t="shared" si="5"/>
        <v>0</v>
      </c>
      <c r="AN11" s="96" t="b">
        <f t="shared" si="6"/>
        <v>0</v>
      </c>
      <c r="AO11" s="96" t="b">
        <f t="shared" si="7"/>
        <v>0</v>
      </c>
      <c r="AP11" s="93">
        <f t="shared" si="13"/>
        <v>0</v>
      </c>
      <c r="AQ11" s="96" t="str">
        <f t="shared" si="8"/>
        <v>0</v>
      </c>
      <c r="AR11" s="93">
        <f t="shared" si="14"/>
        <v>0</v>
      </c>
      <c r="AS11" s="97" t="str">
        <f t="shared" si="9"/>
        <v>0</v>
      </c>
      <c r="AT11" s="12"/>
    </row>
    <row r="12" spans="1:46" s="13" customFormat="1" ht="18" customHeight="1" x14ac:dyDescent="0.45">
      <c r="A12" s="202" t="s">
        <v>74</v>
      </c>
      <c r="B12" s="30"/>
      <c r="C12" s="14"/>
      <c r="D12" s="15"/>
      <c r="E12" s="16"/>
      <c r="F12" s="65"/>
      <c r="G12" s="66"/>
      <c r="H12" s="66"/>
      <c r="I12" s="66"/>
      <c r="J12" s="67"/>
      <c r="K12" s="68"/>
      <c r="L12" s="66"/>
      <c r="M12" s="66"/>
      <c r="N12" s="66"/>
      <c r="O12" s="69"/>
      <c r="P12" s="70"/>
      <c r="Q12" s="66"/>
      <c r="R12" s="66"/>
      <c r="S12" s="66"/>
      <c r="T12" s="67"/>
      <c r="U12" s="68"/>
      <c r="V12" s="66"/>
      <c r="W12" s="66"/>
      <c r="X12" s="66"/>
      <c r="Y12" s="69"/>
      <c r="Z12" s="70"/>
      <c r="AA12" s="66"/>
      <c r="AB12" s="66"/>
      <c r="AC12" s="66"/>
      <c r="AD12" s="67"/>
      <c r="AE12" s="49">
        <f t="shared" si="10"/>
        <v>0</v>
      </c>
      <c r="AF12" s="95" t="str">
        <f t="shared" si="0"/>
        <v>0</v>
      </c>
      <c r="AG12" s="96" t="b">
        <f t="shared" si="1"/>
        <v>0</v>
      </c>
      <c r="AH12" s="93">
        <f t="shared" si="11"/>
        <v>0</v>
      </c>
      <c r="AI12" s="96" t="str">
        <f t="shared" si="2"/>
        <v>0</v>
      </c>
      <c r="AJ12" s="96" t="b">
        <f t="shared" si="3"/>
        <v>0</v>
      </c>
      <c r="AK12" s="96" t="b">
        <f t="shared" si="4"/>
        <v>0</v>
      </c>
      <c r="AL12" s="93">
        <f t="shared" si="12"/>
        <v>0</v>
      </c>
      <c r="AM12" s="96" t="str">
        <f t="shared" si="5"/>
        <v>0</v>
      </c>
      <c r="AN12" s="96" t="b">
        <f t="shared" si="6"/>
        <v>0</v>
      </c>
      <c r="AO12" s="96" t="b">
        <f t="shared" si="7"/>
        <v>0</v>
      </c>
      <c r="AP12" s="93">
        <f t="shared" si="13"/>
        <v>0</v>
      </c>
      <c r="AQ12" s="96" t="str">
        <f t="shared" si="8"/>
        <v>0</v>
      </c>
      <c r="AR12" s="93">
        <f t="shared" si="14"/>
        <v>0</v>
      </c>
      <c r="AS12" s="97" t="str">
        <f t="shared" si="9"/>
        <v>0</v>
      </c>
      <c r="AT12" s="12"/>
    </row>
    <row r="13" spans="1:46" s="13" customFormat="1" ht="18" customHeight="1" thickBot="1" x14ac:dyDescent="0.5">
      <c r="A13" s="203" t="s">
        <v>75</v>
      </c>
      <c r="B13" s="204"/>
      <c r="C13" s="22"/>
      <c r="D13" s="23"/>
      <c r="E13" s="24"/>
      <c r="F13" s="25"/>
      <c r="G13" s="26"/>
      <c r="H13" s="26"/>
      <c r="I13" s="26"/>
      <c r="J13" s="27"/>
      <c r="K13" s="28"/>
      <c r="L13" s="26"/>
      <c r="M13" s="26"/>
      <c r="N13" s="26"/>
      <c r="O13" s="29"/>
      <c r="P13" s="25"/>
      <c r="Q13" s="26"/>
      <c r="R13" s="26"/>
      <c r="S13" s="26"/>
      <c r="T13" s="27"/>
      <c r="U13" s="28"/>
      <c r="V13" s="26"/>
      <c r="W13" s="26"/>
      <c r="X13" s="26"/>
      <c r="Y13" s="29"/>
      <c r="Z13" s="25"/>
      <c r="AA13" s="26"/>
      <c r="AB13" s="26"/>
      <c r="AC13" s="26"/>
      <c r="AD13" s="27"/>
      <c r="AE13" s="49">
        <f t="shared" si="10"/>
        <v>0</v>
      </c>
      <c r="AF13" s="98" t="str">
        <f t="shared" si="0"/>
        <v>0</v>
      </c>
      <c r="AG13" s="99" t="b">
        <f t="shared" si="1"/>
        <v>0</v>
      </c>
      <c r="AH13" s="93">
        <f t="shared" si="11"/>
        <v>0</v>
      </c>
      <c r="AI13" s="99" t="str">
        <f t="shared" si="2"/>
        <v>0</v>
      </c>
      <c r="AJ13" s="99" t="b">
        <f t="shared" si="3"/>
        <v>0</v>
      </c>
      <c r="AK13" s="99" t="b">
        <f t="shared" si="4"/>
        <v>0</v>
      </c>
      <c r="AL13" s="93">
        <f t="shared" si="12"/>
        <v>0</v>
      </c>
      <c r="AM13" s="99" t="str">
        <f t="shared" si="5"/>
        <v>0</v>
      </c>
      <c r="AN13" s="99" t="b">
        <f t="shared" si="6"/>
        <v>0</v>
      </c>
      <c r="AO13" s="99" t="b">
        <f t="shared" si="7"/>
        <v>0</v>
      </c>
      <c r="AP13" s="93">
        <f t="shared" si="13"/>
        <v>0</v>
      </c>
      <c r="AQ13" s="99" t="str">
        <f t="shared" si="8"/>
        <v>0</v>
      </c>
      <c r="AR13" s="93">
        <f t="shared" si="14"/>
        <v>0</v>
      </c>
      <c r="AS13" s="100" t="str">
        <f t="shared" si="9"/>
        <v>0</v>
      </c>
      <c r="AT13" s="12"/>
    </row>
    <row r="14" spans="1:46" s="13" customFormat="1" ht="18" customHeight="1" x14ac:dyDescent="0.45">
      <c r="A14" s="198" t="s">
        <v>76</v>
      </c>
      <c r="B14" s="199"/>
      <c r="C14" s="4"/>
      <c r="D14" s="5"/>
      <c r="E14" s="6"/>
      <c r="F14" s="7"/>
      <c r="G14" s="8"/>
      <c r="H14" s="8"/>
      <c r="I14" s="8"/>
      <c r="J14" s="9"/>
      <c r="K14" s="10"/>
      <c r="L14" s="8"/>
      <c r="M14" s="8"/>
      <c r="N14" s="8"/>
      <c r="O14" s="11"/>
      <c r="P14" s="7"/>
      <c r="Q14" s="8"/>
      <c r="R14" s="8"/>
      <c r="S14" s="8"/>
      <c r="T14" s="9"/>
      <c r="U14" s="10"/>
      <c r="V14" s="8"/>
      <c r="W14" s="8"/>
      <c r="X14" s="8"/>
      <c r="Y14" s="11"/>
      <c r="Z14" s="7"/>
      <c r="AA14" s="8"/>
      <c r="AB14" s="8"/>
      <c r="AC14" s="8"/>
      <c r="AD14" s="9"/>
      <c r="AE14" s="49">
        <f t="shared" si="10"/>
        <v>0</v>
      </c>
      <c r="AF14" s="92" t="str">
        <f t="shared" si="0"/>
        <v>0</v>
      </c>
      <c r="AG14" s="93" t="b">
        <f t="shared" si="1"/>
        <v>0</v>
      </c>
      <c r="AH14" s="93">
        <f t="shared" si="11"/>
        <v>0</v>
      </c>
      <c r="AI14" s="93" t="str">
        <f t="shared" si="2"/>
        <v>0</v>
      </c>
      <c r="AJ14" s="93" t="b">
        <f t="shared" si="3"/>
        <v>0</v>
      </c>
      <c r="AK14" s="93" t="b">
        <f t="shared" si="4"/>
        <v>0</v>
      </c>
      <c r="AL14" s="93">
        <f t="shared" si="12"/>
        <v>0</v>
      </c>
      <c r="AM14" s="93" t="str">
        <f t="shared" si="5"/>
        <v>0</v>
      </c>
      <c r="AN14" s="93" t="b">
        <f t="shared" si="6"/>
        <v>0</v>
      </c>
      <c r="AO14" s="93" t="b">
        <f t="shared" si="7"/>
        <v>0</v>
      </c>
      <c r="AP14" s="93">
        <f t="shared" si="13"/>
        <v>0</v>
      </c>
      <c r="AQ14" s="93" t="str">
        <f t="shared" si="8"/>
        <v>0</v>
      </c>
      <c r="AR14" s="93">
        <f t="shared" si="14"/>
        <v>0</v>
      </c>
      <c r="AS14" s="94" t="str">
        <f t="shared" si="9"/>
        <v>0</v>
      </c>
      <c r="AT14" s="12"/>
    </row>
    <row r="15" spans="1:46" s="13" customFormat="1" ht="18" customHeight="1" x14ac:dyDescent="0.45">
      <c r="A15" s="111" t="s">
        <v>77</v>
      </c>
      <c r="B15" s="30"/>
      <c r="C15" s="14"/>
      <c r="D15" s="15"/>
      <c r="E15" s="16"/>
      <c r="F15" s="65"/>
      <c r="G15" s="66"/>
      <c r="H15" s="66"/>
      <c r="I15" s="66"/>
      <c r="J15" s="67"/>
      <c r="K15" s="68"/>
      <c r="L15" s="66"/>
      <c r="M15" s="66"/>
      <c r="N15" s="66"/>
      <c r="O15" s="69"/>
      <c r="P15" s="70"/>
      <c r="Q15" s="66"/>
      <c r="R15" s="66"/>
      <c r="S15" s="66"/>
      <c r="T15" s="67"/>
      <c r="U15" s="68"/>
      <c r="V15" s="66"/>
      <c r="W15" s="66"/>
      <c r="X15" s="66"/>
      <c r="Y15" s="69"/>
      <c r="Z15" s="70"/>
      <c r="AA15" s="66"/>
      <c r="AB15" s="66"/>
      <c r="AC15" s="66"/>
      <c r="AD15" s="67"/>
      <c r="AE15" s="49">
        <f t="shared" si="10"/>
        <v>0</v>
      </c>
      <c r="AF15" s="95" t="str">
        <f t="shared" si="0"/>
        <v>0</v>
      </c>
      <c r="AG15" s="96" t="b">
        <f t="shared" si="1"/>
        <v>0</v>
      </c>
      <c r="AH15" s="93">
        <f t="shared" si="11"/>
        <v>0</v>
      </c>
      <c r="AI15" s="96" t="str">
        <f t="shared" si="2"/>
        <v>0</v>
      </c>
      <c r="AJ15" s="96" t="b">
        <f t="shared" si="3"/>
        <v>0</v>
      </c>
      <c r="AK15" s="96" t="b">
        <f t="shared" si="4"/>
        <v>0</v>
      </c>
      <c r="AL15" s="93">
        <f t="shared" si="12"/>
        <v>0</v>
      </c>
      <c r="AM15" s="96" t="str">
        <f t="shared" si="5"/>
        <v>0</v>
      </c>
      <c r="AN15" s="96" t="b">
        <f t="shared" si="6"/>
        <v>0</v>
      </c>
      <c r="AO15" s="96" t="b">
        <f t="shared" si="7"/>
        <v>0</v>
      </c>
      <c r="AP15" s="93">
        <f t="shared" si="13"/>
        <v>0</v>
      </c>
      <c r="AQ15" s="96" t="str">
        <f t="shared" si="8"/>
        <v>0</v>
      </c>
      <c r="AR15" s="93">
        <f t="shared" si="14"/>
        <v>0</v>
      </c>
      <c r="AS15" s="97" t="str">
        <f t="shared" si="9"/>
        <v>0</v>
      </c>
      <c r="AT15" s="12"/>
    </row>
    <row r="16" spans="1:46" s="13" customFormat="1" ht="18" customHeight="1" x14ac:dyDescent="0.45">
      <c r="A16" s="200" t="s">
        <v>78</v>
      </c>
      <c r="B16" s="201"/>
      <c r="C16" s="14"/>
      <c r="D16" s="15"/>
      <c r="E16" s="16"/>
      <c r="F16" s="17"/>
      <c r="G16" s="18"/>
      <c r="H16" s="18"/>
      <c r="I16" s="18"/>
      <c r="J16" s="19"/>
      <c r="K16" s="20"/>
      <c r="L16" s="18"/>
      <c r="M16" s="18"/>
      <c r="N16" s="18"/>
      <c r="O16" s="21"/>
      <c r="P16" s="17"/>
      <c r="Q16" s="18"/>
      <c r="R16" s="18"/>
      <c r="S16" s="18"/>
      <c r="T16" s="19"/>
      <c r="U16" s="20"/>
      <c r="V16" s="18"/>
      <c r="W16" s="18"/>
      <c r="X16" s="18"/>
      <c r="Y16" s="21"/>
      <c r="Z16" s="17"/>
      <c r="AA16" s="18"/>
      <c r="AB16" s="18"/>
      <c r="AC16" s="18"/>
      <c r="AD16" s="19"/>
      <c r="AE16" s="49">
        <f t="shared" si="10"/>
        <v>0</v>
      </c>
      <c r="AF16" s="95" t="str">
        <f t="shared" si="0"/>
        <v>0</v>
      </c>
      <c r="AG16" s="96" t="b">
        <f t="shared" si="1"/>
        <v>0</v>
      </c>
      <c r="AH16" s="93">
        <f t="shared" si="11"/>
        <v>0</v>
      </c>
      <c r="AI16" s="96" t="str">
        <f t="shared" si="2"/>
        <v>0</v>
      </c>
      <c r="AJ16" s="96" t="b">
        <f t="shared" si="3"/>
        <v>0</v>
      </c>
      <c r="AK16" s="96" t="b">
        <f t="shared" si="4"/>
        <v>0</v>
      </c>
      <c r="AL16" s="93">
        <f t="shared" si="12"/>
        <v>0</v>
      </c>
      <c r="AM16" s="96" t="str">
        <f t="shared" si="5"/>
        <v>0</v>
      </c>
      <c r="AN16" s="96" t="b">
        <f t="shared" si="6"/>
        <v>0</v>
      </c>
      <c r="AO16" s="96" t="b">
        <f t="shared" si="7"/>
        <v>0</v>
      </c>
      <c r="AP16" s="93">
        <f t="shared" si="13"/>
        <v>0</v>
      </c>
      <c r="AQ16" s="96" t="str">
        <f t="shared" si="8"/>
        <v>0</v>
      </c>
      <c r="AR16" s="93">
        <f t="shared" si="14"/>
        <v>0</v>
      </c>
      <c r="AS16" s="97" t="str">
        <f t="shared" si="9"/>
        <v>0</v>
      </c>
      <c r="AT16" s="12"/>
    </row>
    <row r="17" spans="1:71" s="13" customFormat="1" ht="18" customHeight="1" x14ac:dyDescent="0.45">
      <c r="A17" s="202" t="s">
        <v>79</v>
      </c>
      <c r="B17" s="30"/>
      <c r="C17" s="14"/>
      <c r="D17" s="15"/>
      <c r="E17" s="16"/>
      <c r="F17" s="17"/>
      <c r="G17" s="18"/>
      <c r="H17" s="18"/>
      <c r="I17" s="18"/>
      <c r="J17" s="19"/>
      <c r="K17" s="20"/>
      <c r="L17" s="18"/>
      <c r="M17" s="18"/>
      <c r="N17" s="18"/>
      <c r="O17" s="21"/>
      <c r="P17" s="17"/>
      <c r="Q17" s="18"/>
      <c r="R17" s="18"/>
      <c r="S17" s="18"/>
      <c r="T17" s="19"/>
      <c r="U17" s="20"/>
      <c r="V17" s="18"/>
      <c r="W17" s="18"/>
      <c r="X17" s="18"/>
      <c r="Y17" s="21"/>
      <c r="Z17" s="17"/>
      <c r="AA17" s="18"/>
      <c r="AB17" s="18"/>
      <c r="AC17" s="18"/>
      <c r="AD17" s="19"/>
      <c r="AE17" s="49">
        <f t="shared" si="10"/>
        <v>0</v>
      </c>
      <c r="AF17" s="95" t="str">
        <f t="shared" si="0"/>
        <v>0</v>
      </c>
      <c r="AG17" s="96" t="b">
        <f t="shared" si="1"/>
        <v>0</v>
      </c>
      <c r="AH17" s="93">
        <f t="shared" si="11"/>
        <v>0</v>
      </c>
      <c r="AI17" s="96" t="str">
        <f t="shared" si="2"/>
        <v>0</v>
      </c>
      <c r="AJ17" s="96" t="b">
        <f t="shared" si="3"/>
        <v>0</v>
      </c>
      <c r="AK17" s="96" t="b">
        <f t="shared" si="4"/>
        <v>0</v>
      </c>
      <c r="AL17" s="93">
        <f t="shared" si="12"/>
        <v>0</v>
      </c>
      <c r="AM17" s="96" t="str">
        <f t="shared" si="5"/>
        <v>0</v>
      </c>
      <c r="AN17" s="96" t="b">
        <f t="shared" si="6"/>
        <v>0</v>
      </c>
      <c r="AO17" s="96" t="b">
        <f t="shared" si="7"/>
        <v>0</v>
      </c>
      <c r="AP17" s="93">
        <f t="shared" si="13"/>
        <v>0</v>
      </c>
      <c r="AQ17" s="96" t="str">
        <f t="shared" si="8"/>
        <v>0</v>
      </c>
      <c r="AR17" s="93">
        <f t="shared" si="14"/>
        <v>0</v>
      </c>
      <c r="AS17" s="97" t="str">
        <f t="shared" si="9"/>
        <v>0</v>
      </c>
      <c r="AT17" s="12"/>
    </row>
    <row r="18" spans="1:71" s="13" customFormat="1" ht="18" customHeight="1" thickBot="1" x14ac:dyDescent="0.5">
      <c r="A18" s="203" t="s">
        <v>80</v>
      </c>
      <c r="B18" s="204"/>
      <c r="C18" s="22"/>
      <c r="D18" s="23"/>
      <c r="E18" s="24"/>
      <c r="F18" s="25"/>
      <c r="G18" s="26"/>
      <c r="H18" s="26"/>
      <c r="I18" s="26"/>
      <c r="J18" s="27"/>
      <c r="K18" s="28"/>
      <c r="L18" s="26"/>
      <c r="M18" s="26"/>
      <c r="N18" s="26"/>
      <c r="O18" s="29"/>
      <c r="P18" s="25"/>
      <c r="Q18" s="26"/>
      <c r="R18" s="26"/>
      <c r="S18" s="26"/>
      <c r="T18" s="27"/>
      <c r="U18" s="28"/>
      <c r="V18" s="26"/>
      <c r="W18" s="26"/>
      <c r="X18" s="26"/>
      <c r="Y18" s="29"/>
      <c r="Z18" s="25"/>
      <c r="AA18" s="26"/>
      <c r="AB18" s="26"/>
      <c r="AC18" s="26"/>
      <c r="AD18" s="27"/>
      <c r="AE18" s="49">
        <f t="shared" si="10"/>
        <v>0</v>
      </c>
      <c r="AF18" s="98" t="str">
        <f t="shared" si="0"/>
        <v>0</v>
      </c>
      <c r="AG18" s="99" t="b">
        <f t="shared" si="1"/>
        <v>0</v>
      </c>
      <c r="AH18" s="93">
        <f t="shared" si="11"/>
        <v>0</v>
      </c>
      <c r="AI18" s="99" t="str">
        <f t="shared" si="2"/>
        <v>0</v>
      </c>
      <c r="AJ18" s="99" t="b">
        <f t="shared" si="3"/>
        <v>0</v>
      </c>
      <c r="AK18" s="99" t="b">
        <f t="shared" si="4"/>
        <v>0</v>
      </c>
      <c r="AL18" s="93">
        <f t="shared" si="12"/>
        <v>0</v>
      </c>
      <c r="AM18" s="99" t="str">
        <f t="shared" si="5"/>
        <v>0</v>
      </c>
      <c r="AN18" s="99" t="b">
        <f t="shared" si="6"/>
        <v>0</v>
      </c>
      <c r="AO18" s="99" t="b">
        <f t="shared" si="7"/>
        <v>0</v>
      </c>
      <c r="AP18" s="93">
        <f t="shared" si="13"/>
        <v>0</v>
      </c>
      <c r="AQ18" s="99" t="str">
        <f t="shared" si="8"/>
        <v>0</v>
      </c>
      <c r="AR18" s="93">
        <f t="shared" si="14"/>
        <v>0</v>
      </c>
      <c r="AS18" s="100" t="str">
        <f t="shared" si="9"/>
        <v>0</v>
      </c>
      <c r="AT18" s="12"/>
    </row>
    <row r="19" spans="1:71" s="13" customFormat="1" ht="18" customHeight="1" x14ac:dyDescent="0.45">
      <c r="A19" s="198" t="s">
        <v>81</v>
      </c>
      <c r="B19" s="199"/>
      <c r="C19" s="4"/>
      <c r="D19" s="5"/>
      <c r="E19" s="6"/>
      <c r="F19" s="17"/>
      <c r="G19" s="18"/>
      <c r="H19" s="18"/>
      <c r="I19" s="18"/>
      <c r="J19" s="19"/>
      <c r="K19" s="20"/>
      <c r="L19" s="18"/>
      <c r="M19" s="18"/>
      <c r="N19" s="18"/>
      <c r="O19" s="21"/>
      <c r="P19" s="17"/>
      <c r="Q19" s="18"/>
      <c r="R19" s="18"/>
      <c r="S19" s="18"/>
      <c r="T19" s="19"/>
      <c r="U19" s="20"/>
      <c r="V19" s="18"/>
      <c r="W19" s="18"/>
      <c r="X19" s="18"/>
      <c r="Y19" s="21"/>
      <c r="Z19" s="17"/>
      <c r="AA19" s="18"/>
      <c r="AB19" s="18"/>
      <c r="AC19" s="18"/>
      <c r="AD19" s="19"/>
      <c r="AE19" s="49">
        <f t="shared" si="10"/>
        <v>0</v>
      </c>
      <c r="AF19" s="92" t="str">
        <f t="shared" si="0"/>
        <v>0</v>
      </c>
      <c r="AG19" s="93" t="b">
        <f t="shared" si="1"/>
        <v>0</v>
      </c>
      <c r="AH19" s="93">
        <f t="shared" si="11"/>
        <v>0</v>
      </c>
      <c r="AI19" s="93" t="str">
        <f t="shared" si="2"/>
        <v>0</v>
      </c>
      <c r="AJ19" s="93" t="b">
        <f t="shared" si="3"/>
        <v>0</v>
      </c>
      <c r="AK19" s="93" t="b">
        <f t="shared" si="4"/>
        <v>0</v>
      </c>
      <c r="AL19" s="93">
        <f t="shared" si="12"/>
        <v>0</v>
      </c>
      <c r="AM19" s="93" t="str">
        <f t="shared" si="5"/>
        <v>0</v>
      </c>
      <c r="AN19" s="93" t="b">
        <f t="shared" si="6"/>
        <v>0</v>
      </c>
      <c r="AO19" s="93" t="b">
        <f t="shared" si="7"/>
        <v>0</v>
      </c>
      <c r="AP19" s="93">
        <f t="shared" si="13"/>
        <v>0</v>
      </c>
      <c r="AQ19" s="93" t="str">
        <f t="shared" si="8"/>
        <v>0</v>
      </c>
      <c r="AR19" s="93">
        <f t="shared" si="14"/>
        <v>0</v>
      </c>
      <c r="AS19" s="94" t="str">
        <f t="shared" si="9"/>
        <v>0</v>
      </c>
      <c r="AT19" s="12"/>
    </row>
    <row r="20" spans="1:71" s="13" customFormat="1" ht="18" customHeight="1" x14ac:dyDescent="0.45">
      <c r="A20" s="111" t="s">
        <v>29</v>
      </c>
      <c r="B20" s="30"/>
      <c r="C20" s="14"/>
      <c r="D20" s="15"/>
      <c r="E20" s="16"/>
      <c r="F20" s="17"/>
      <c r="G20" s="18"/>
      <c r="H20" s="18"/>
      <c r="I20" s="18"/>
      <c r="J20" s="19"/>
      <c r="K20" s="20"/>
      <c r="L20" s="18"/>
      <c r="M20" s="18"/>
      <c r="N20" s="18"/>
      <c r="O20" s="21"/>
      <c r="P20" s="17"/>
      <c r="Q20" s="18"/>
      <c r="R20" s="18"/>
      <c r="S20" s="18"/>
      <c r="T20" s="19"/>
      <c r="U20" s="20"/>
      <c r="V20" s="18"/>
      <c r="W20" s="18"/>
      <c r="X20" s="18"/>
      <c r="Y20" s="21"/>
      <c r="Z20" s="17"/>
      <c r="AA20" s="18"/>
      <c r="AB20" s="18"/>
      <c r="AC20" s="18"/>
      <c r="AD20" s="19"/>
      <c r="AE20" s="49">
        <f t="shared" si="10"/>
        <v>0</v>
      </c>
      <c r="AF20" s="95" t="str">
        <f t="shared" si="0"/>
        <v>0</v>
      </c>
      <c r="AG20" s="96" t="b">
        <f t="shared" si="1"/>
        <v>0</v>
      </c>
      <c r="AH20" s="93">
        <f t="shared" si="11"/>
        <v>0</v>
      </c>
      <c r="AI20" s="96" t="str">
        <f t="shared" si="2"/>
        <v>0</v>
      </c>
      <c r="AJ20" s="96" t="b">
        <f t="shared" si="3"/>
        <v>0</v>
      </c>
      <c r="AK20" s="96" t="b">
        <f t="shared" si="4"/>
        <v>0</v>
      </c>
      <c r="AL20" s="93">
        <f t="shared" si="12"/>
        <v>0</v>
      </c>
      <c r="AM20" s="96" t="str">
        <f t="shared" si="5"/>
        <v>0</v>
      </c>
      <c r="AN20" s="96" t="b">
        <f t="shared" si="6"/>
        <v>0</v>
      </c>
      <c r="AO20" s="96" t="b">
        <f t="shared" si="7"/>
        <v>0</v>
      </c>
      <c r="AP20" s="93">
        <f t="shared" si="13"/>
        <v>0</v>
      </c>
      <c r="AQ20" s="96" t="str">
        <f t="shared" si="8"/>
        <v>0</v>
      </c>
      <c r="AR20" s="93">
        <f t="shared" si="14"/>
        <v>0</v>
      </c>
      <c r="AS20" s="97" t="str">
        <f t="shared" si="9"/>
        <v>0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 x14ac:dyDescent="0.45">
      <c r="A21" s="200" t="s">
        <v>30</v>
      </c>
      <c r="B21" s="201"/>
      <c r="C21" s="14"/>
      <c r="D21" s="15"/>
      <c r="E21" s="16"/>
      <c r="F21" s="17"/>
      <c r="G21" s="18"/>
      <c r="H21" s="18"/>
      <c r="I21" s="18"/>
      <c r="J21" s="19"/>
      <c r="K21" s="20"/>
      <c r="L21" s="18"/>
      <c r="M21" s="18"/>
      <c r="N21" s="18"/>
      <c r="O21" s="21"/>
      <c r="P21" s="17"/>
      <c r="Q21" s="18"/>
      <c r="R21" s="18"/>
      <c r="S21" s="18"/>
      <c r="T21" s="19"/>
      <c r="U21" s="20"/>
      <c r="V21" s="18"/>
      <c r="W21" s="18"/>
      <c r="X21" s="18"/>
      <c r="Y21" s="21"/>
      <c r="Z21" s="17"/>
      <c r="AA21" s="18"/>
      <c r="AB21" s="18"/>
      <c r="AC21" s="18"/>
      <c r="AD21" s="19"/>
      <c r="AE21" s="49">
        <f t="shared" si="10"/>
        <v>0</v>
      </c>
      <c r="AF21" s="95" t="str">
        <f t="shared" si="0"/>
        <v>0</v>
      </c>
      <c r="AG21" s="96" t="b">
        <f t="shared" si="1"/>
        <v>0</v>
      </c>
      <c r="AH21" s="93">
        <f t="shared" si="11"/>
        <v>0</v>
      </c>
      <c r="AI21" s="96" t="str">
        <f t="shared" si="2"/>
        <v>0</v>
      </c>
      <c r="AJ21" s="96" t="b">
        <f t="shared" si="3"/>
        <v>0</v>
      </c>
      <c r="AK21" s="96" t="b">
        <f t="shared" si="4"/>
        <v>0</v>
      </c>
      <c r="AL21" s="93">
        <f t="shared" si="12"/>
        <v>0</v>
      </c>
      <c r="AM21" s="96" t="str">
        <f t="shared" si="5"/>
        <v>0</v>
      </c>
      <c r="AN21" s="96" t="b">
        <f t="shared" si="6"/>
        <v>0</v>
      </c>
      <c r="AO21" s="96" t="b">
        <f t="shared" si="7"/>
        <v>0</v>
      </c>
      <c r="AP21" s="93">
        <f t="shared" si="13"/>
        <v>0</v>
      </c>
      <c r="AQ21" s="96" t="str">
        <f t="shared" si="8"/>
        <v>0</v>
      </c>
      <c r="AR21" s="93">
        <f t="shared" si="14"/>
        <v>0</v>
      </c>
      <c r="AS21" s="97" t="str">
        <f t="shared" si="9"/>
        <v>0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 x14ac:dyDescent="0.45">
      <c r="A22" s="202" t="s">
        <v>31</v>
      </c>
      <c r="B22" s="30"/>
      <c r="C22" s="14"/>
      <c r="D22" s="15"/>
      <c r="E22" s="16"/>
      <c r="F22" s="31"/>
      <c r="G22" s="32"/>
      <c r="H22" s="32"/>
      <c r="I22" s="32"/>
      <c r="J22" s="33"/>
      <c r="K22" s="34"/>
      <c r="L22" s="32"/>
      <c r="M22" s="32"/>
      <c r="N22" s="32"/>
      <c r="O22" s="35"/>
      <c r="P22" s="36"/>
      <c r="Q22" s="32"/>
      <c r="R22" s="32"/>
      <c r="S22" s="32"/>
      <c r="T22" s="33"/>
      <c r="U22" s="34"/>
      <c r="V22" s="32"/>
      <c r="W22" s="32"/>
      <c r="X22" s="32"/>
      <c r="Y22" s="35"/>
      <c r="Z22" s="36"/>
      <c r="AA22" s="32"/>
      <c r="AB22" s="32"/>
      <c r="AC22" s="32"/>
      <c r="AD22" s="33"/>
      <c r="AE22" s="49">
        <f t="shared" si="10"/>
        <v>0</v>
      </c>
      <c r="AF22" s="95" t="str">
        <f t="shared" si="0"/>
        <v>0</v>
      </c>
      <c r="AG22" s="96" t="b">
        <f t="shared" si="1"/>
        <v>0</v>
      </c>
      <c r="AH22" s="93">
        <f t="shared" si="11"/>
        <v>0</v>
      </c>
      <c r="AI22" s="96" t="str">
        <f t="shared" si="2"/>
        <v>0</v>
      </c>
      <c r="AJ22" s="96" t="b">
        <f t="shared" si="3"/>
        <v>0</v>
      </c>
      <c r="AK22" s="96" t="b">
        <f t="shared" si="4"/>
        <v>0</v>
      </c>
      <c r="AL22" s="93">
        <f t="shared" si="12"/>
        <v>0</v>
      </c>
      <c r="AM22" s="96" t="str">
        <f t="shared" si="5"/>
        <v>0</v>
      </c>
      <c r="AN22" s="96" t="b">
        <f t="shared" si="6"/>
        <v>0</v>
      </c>
      <c r="AO22" s="96" t="b">
        <f t="shared" si="7"/>
        <v>0</v>
      </c>
      <c r="AP22" s="93">
        <f t="shared" si="13"/>
        <v>0</v>
      </c>
      <c r="AQ22" s="96" t="str">
        <f t="shared" si="8"/>
        <v>0</v>
      </c>
      <c r="AR22" s="93">
        <f t="shared" si="14"/>
        <v>0</v>
      </c>
      <c r="AS22" s="97" t="str">
        <f t="shared" si="9"/>
        <v>0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 x14ac:dyDescent="0.5">
      <c r="A23" s="203" t="s">
        <v>56</v>
      </c>
      <c r="B23" s="204"/>
      <c r="C23" s="22"/>
      <c r="D23" s="23"/>
      <c r="E23" s="24"/>
      <c r="F23" s="59"/>
      <c r="G23" s="60"/>
      <c r="H23" s="60"/>
      <c r="I23" s="60"/>
      <c r="J23" s="61"/>
      <c r="K23" s="62"/>
      <c r="L23" s="60"/>
      <c r="M23" s="60"/>
      <c r="N23" s="60"/>
      <c r="O23" s="63"/>
      <c r="P23" s="64"/>
      <c r="Q23" s="60"/>
      <c r="R23" s="60"/>
      <c r="S23" s="60"/>
      <c r="T23" s="61"/>
      <c r="U23" s="62"/>
      <c r="V23" s="60"/>
      <c r="W23" s="60"/>
      <c r="X23" s="60"/>
      <c r="Y23" s="63"/>
      <c r="Z23" s="64"/>
      <c r="AA23" s="60"/>
      <c r="AB23" s="60"/>
      <c r="AC23" s="60"/>
      <c r="AD23" s="61"/>
      <c r="AE23" s="49">
        <f t="shared" si="10"/>
        <v>0</v>
      </c>
      <c r="AF23" s="98" t="str">
        <f t="shared" si="0"/>
        <v>0</v>
      </c>
      <c r="AG23" s="99" t="b">
        <f t="shared" si="1"/>
        <v>0</v>
      </c>
      <c r="AH23" s="93">
        <f t="shared" si="11"/>
        <v>0</v>
      </c>
      <c r="AI23" s="99" t="str">
        <f t="shared" si="2"/>
        <v>0</v>
      </c>
      <c r="AJ23" s="99" t="b">
        <f t="shared" si="3"/>
        <v>0</v>
      </c>
      <c r="AK23" s="99" t="b">
        <f t="shared" si="4"/>
        <v>0</v>
      </c>
      <c r="AL23" s="93">
        <f t="shared" si="12"/>
        <v>0</v>
      </c>
      <c r="AM23" s="99" t="str">
        <f t="shared" si="5"/>
        <v>0</v>
      </c>
      <c r="AN23" s="99" t="b">
        <f t="shared" si="6"/>
        <v>0</v>
      </c>
      <c r="AO23" s="99" t="b">
        <f t="shared" si="7"/>
        <v>0</v>
      </c>
      <c r="AP23" s="93">
        <f t="shared" si="13"/>
        <v>0</v>
      </c>
      <c r="AQ23" s="99" t="str">
        <f t="shared" si="8"/>
        <v>0</v>
      </c>
      <c r="AR23" s="93">
        <f t="shared" si="14"/>
        <v>0</v>
      </c>
      <c r="AS23" s="100" t="str">
        <f t="shared" si="9"/>
        <v>0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 x14ac:dyDescent="0.45">
      <c r="A24" s="198" t="s">
        <v>57</v>
      </c>
      <c r="B24" s="199"/>
      <c r="C24" s="4"/>
      <c r="D24" s="5"/>
      <c r="E24" s="6"/>
      <c r="F24" s="7"/>
      <c r="G24" s="8"/>
      <c r="H24" s="8"/>
      <c r="I24" s="8"/>
      <c r="J24" s="9"/>
      <c r="K24" s="10"/>
      <c r="L24" s="8"/>
      <c r="M24" s="8"/>
      <c r="N24" s="8"/>
      <c r="O24" s="11"/>
      <c r="P24" s="7"/>
      <c r="Q24" s="8"/>
      <c r="R24" s="8"/>
      <c r="S24" s="8"/>
      <c r="T24" s="9"/>
      <c r="U24" s="10"/>
      <c r="V24" s="8"/>
      <c r="W24" s="8"/>
      <c r="X24" s="8"/>
      <c r="Y24" s="11"/>
      <c r="Z24" s="7"/>
      <c r="AA24" s="8"/>
      <c r="AB24" s="8"/>
      <c r="AC24" s="8"/>
      <c r="AD24" s="9"/>
      <c r="AE24" s="49">
        <f t="shared" si="10"/>
        <v>0</v>
      </c>
      <c r="AF24" s="92" t="str">
        <f t="shared" si="0"/>
        <v>0</v>
      </c>
      <c r="AG24" s="93" t="b">
        <f t="shared" si="1"/>
        <v>0</v>
      </c>
      <c r="AH24" s="93">
        <f t="shared" si="11"/>
        <v>0</v>
      </c>
      <c r="AI24" s="93" t="str">
        <f t="shared" si="2"/>
        <v>0</v>
      </c>
      <c r="AJ24" s="93" t="b">
        <f t="shared" si="3"/>
        <v>0</v>
      </c>
      <c r="AK24" s="93" t="b">
        <f t="shared" si="4"/>
        <v>0</v>
      </c>
      <c r="AL24" s="93">
        <f t="shared" si="12"/>
        <v>0</v>
      </c>
      <c r="AM24" s="93" t="str">
        <f t="shared" si="5"/>
        <v>0</v>
      </c>
      <c r="AN24" s="93" t="b">
        <f t="shared" si="6"/>
        <v>0</v>
      </c>
      <c r="AO24" s="93" t="b">
        <f t="shared" si="7"/>
        <v>0</v>
      </c>
      <c r="AP24" s="93">
        <f t="shared" si="13"/>
        <v>0</v>
      </c>
      <c r="AQ24" s="93" t="str">
        <f t="shared" si="8"/>
        <v>0</v>
      </c>
      <c r="AR24" s="93">
        <f t="shared" si="14"/>
        <v>0</v>
      </c>
      <c r="AS24" s="94" t="str">
        <f t="shared" si="9"/>
        <v>0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8" customHeight="1" x14ac:dyDescent="0.45">
      <c r="A25" s="111" t="s">
        <v>58</v>
      </c>
      <c r="B25" s="30"/>
      <c r="C25" s="14"/>
      <c r="D25" s="15"/>
      <c r="E25" s="16"/>
      <c r="F25" s="17"/>
      <c r="G25" s="18"/>
      <c r="H25" s="18"/>
      <c r="I25" s="18"/>
      <c r="J25" s="19"/>
      <c r="K25" s="20"/>
      <c r="L25" s="18"/>
      <c r="M25" s="18"/>
      <c r="N25" s="18"/>
      <c r="O25" s="21"/>
      <c r="P25" s="17"/>
      <c r="Q25" s="18"/>
      <c r="R25" s="18"/>
      <c r="S25" s="18"/>
      <c r="T25" s="19"/>
      <c r="U25" s="20"/>
      <c r="V25" s="18"/>
      <c r="W25" s="18"/>
      <c r="X25" s="18"/>
      <c r="Y25" s="21"/>
      <c r="Z25" s="17"/>
      <c r="AA25" s="18"/>
      <c r="AB25" s="18"/>
      <c r="AC25" s="18"/>
      <c r="AD25" s="19"/>
      <c r="AE25" s="49">
        <f t="shared" si="10"/>
        <v>0</v>
      </c>
      <c r="AF25" s="95" t="str">
        <f t="shared" si="0"/>
        <v>0</v>
      </c>
      <c r="AG25" s="96" t="b">
        <f t="shared" si="1"/>
        <v>0</v>
      </c>
      <c r="AH25" s="93">
        <f t="shared" si="11"/>
        <v>0</v>
      </c>
      <c r="AI25" s="96" t="str">
        <f t="shared" si="2"/>
        <v>0</v>
      </c>
      <c r="AJ25" s="96" t="b">
        <f t="shared" si="3"/>
        <v>0</v>
      </c>
      <c r="AK25" s="96" t="b">
        <f t="shared" si="4"/>
        <v>0</v>
      </c>
      <c r="AL25" s="93">
        <f t="shared" si="12"/>
        <v>0</v>
      </c>
      <c r="AM25" s="96" t="str">
        <f t="shared" si="5"/>
        <v>0</v>
      </c>
      <c r="AN25" s="96" t="b">
        <f t="shared" si="6"/>
        <v>0</v>
      </c>
      <c r="AO25" s="96" t="b">
        <f t="shared" si="7"/>
        <v>0</v>
      </c>
      <c r="AP25" s="93">
        <f t="shared" si="13"/>
        <v>0</v>
      </c>
      <c r="AQ25" s="96" t="str">
        <f t="shared" si="8"/>
        <v>0</v>
      </c>
      <c r="AR25" s="93">
        <f t="shared" si="14"/>
        <v>0</v>
      </c>
      <c r="AS25" s="97" t="str">
        <f t="shared" si="9"/>
        <v>0</v>
      </c>
    </row>
    <row r="26" spans="1:71" s="13" customFormat="1" ht="18" customHeight="1" x14ac:dyDescent="0.45">
      <c r="A26" s="200" t="s">
        <v>59</v>
      </c>
      <c r="B26" s="201"/>
      <c r="C26" s="14"/>
      <c r="D26" s="15"/>
      <c r="E26" s="16"/>
      <c r="F26" s="65"/>
      <c r="G26" s="66"/>
      <c r="H26" s="66"/>
      <c r="I26" s="66"/>
      <c r="J26" s="67"/>
      <c r="K26" s="68"/>
      <c r="L26" s="66"/>
      <c r="M26" s="66"/>
      <c r="N26" s="66"/>
      <c r="O26" s="69"/>
      <c r="P26" s="70"/>
      <c r="Q26" s="66"/>
      <c r="R26" s="66"/>
      <c r="S26" s="66"/>
      <c r="T26" s="67"/>
      <c r="U26" s="68"/>
      <c r="V26" s="66"/>
      <c r="W26" s="66"/>
      <c r="X26" s="66"/>
      <c r="Y26" s="69"/>
      <c r="Z26" s="70"/>
      <c r="AA26" s="66"/>
      <c r="AB26" s="66"/>
      <c r="AC26" s="66"/>
      <c r="AD26" s="67"/>
      <c r="AE26" s="49">
        <f t="shared" si="10"/>
        <v>0</v>
      </c>
      <c r="AF26" s="95" t="str">
        <f t="shared" si="0"/>
        <v>0</v>
      </c>
      <c r="AG26" s="96" t="b">
        <f t="shared" si="1"/>
        <v>0</v>
      </c>
      <c r="AH26" s="93">
        <f t="shared" si="11"/>
        <v>0</v>
      </c>
      <c r="AI26" s="96" t="str">
        <f t="shared" si="2"/>
        <v>0</v>
      </c>
      <c r="AJ26" s="96" t="b">
        <f t="shared" si="3"/>
        <v>0</v>
      </c>
      <c r="AK26" s="96" t="b">
        <f t="shared" si="4"/>
        <v>0</v>
      </c>
      <c r="AL26" s="93">
        <f t="shared" si="12"/>
        <v>0</v>
      </c>
      <c r="AM26" s="96" t="str">
        <f t="shared" si="5"/>
        <v>0</v>
      </c>
      <c r="AN26" s="96" t="b">
        <f t="shared" si="6"/>
        <v>0</v>
      </c>
      <c r="AO26" s="96" t="b">
        <f t="shared" si="7"/>
        <v>0</v>
      </c>
      <c r="AP26" s="93">
        <f t="shared" si="13"/>
        <v>0</v>
      </c>
      <c r="AQ26" s="96" t="str">
        <f t="shared" si="8"/>
        <v>0</v>
      </c>
      <c r="AR26" s="93">
        <f t="shared" si="14"/>
        <v>0</v>
      </c>
      <c r="AS26" s="97" t="str">
        <f t="shared" si="9"/>
        <v>0</v>
      </c>
    </row>
    <row r="27" spans="1:71" s="13" customFormat="1" ht="18" customHeight="1" x14ac:dyDescent="0.45">
      <c r="A27" s="202" t="s">
        <v>0</v>
      </c>
      <c r="B27" s="30"/>
      <c r="C27" s="14"/>
      <c r="D27" s="15"/>
      <c r="E27" s="16"/>
      <c r="F27" s="17"/>
      <c r="G27" s="18"/>
      <c r="H27" s="18"/>
      <c r="I27" s="18"/>
      <c r="J27" s="19"/>
      <c r="K27" s="20"/>
      <c r="L27" s="18"/>
      <c r="M27" s="18"/>
      <c r="N27" s="18"/>
      <c r="O27" s="21"/>
      <c r="P27" s="17"/>
      <c r="Q27" s="18"/>
      <c r="R27" s="18"/>
      <c r="S27" s="18"/>
      <c r="T27" s="19"/>
      <c r="U27" s="20"/>
      <c r="V27" s="18"/>
      <c r="W27" s="18"/>
      <c r="X27" s="18"/>
      <c r="Y27" s="21"/>
      <c r="Z27" s="17"/>
      <c r="AA27" s="18"/>
      <c r="AB27" s="18"/>
      <c r="AC27" s="18"/>
      <c r="AD27" s="19"/>
      <c r="AE27" s="49">
        <f t="shared" si="10"/>
        <v>0</v>
      </c>
      <c r="AF27" s="95" t="str">
        <f t="shared" si="0"/>
        <v>0</v>
      </c>
      <c r="AG27" s="96" t="b">
        <f t="shared" si="1"/>
        <v>0</v>
      </c>
      <c r="AH27" s="93">
        <f t="shared" si="11"/>
        <v>0</v>
      </c>
      <c r="AI27" s="96" t="str">
        <f t="shared" si="2"/>
        <v>0</v>
      </c>
      <c r="AJ27" s="96" t="b">
        <f t="shared" si="3"/>
        <v>0</v>
      </c>
      <c r="AK27" s="96" t="b">
        <f t="shared" si="4"/>
        <v>0</v>
      </c>
      <c r="AL27" s="93">
        <f t="shared" si="12"/>
        <v>0</v>
      </c>
      <c r="AM27" s="96" t="str">
        <f t="shared" si="5"/>
        <v>0</v>
      </c>
      <c r="AN27" s="96" t="b">
        <f t="shared" si="6"/>
        <v>0</v>
      </c>
      <c r="AO27" s="96" t="b">
        <f t="shared" si="7"/>
        <v>0</v>
      </c>
      <c r="AP27" s="93">
        <f t="shared" si="13"/>
        <v>0</v>
      </c>
      <c r="AQ27" s="96" t="str">
        <f t="shared" si="8"/>
        <v>0</v>
      </c>
      <c r="AR27" s="93">
        <f t="shared" si="14"/>
        <v>0</v>
      </c>
      <c r="AS27" s="97" t="str">
        <f t="shared" si="9"/>
        <v>0</v>
      </c>
    </row>
    <row r="28" spans="1:71" s="13" customFormat="1" ht="18" customHeight="1" thickBot="1" x14ac:dyDescent="0.5">
      <c r="A28" s="203" t="s">
        <v>1</v>
      </c>
      <c r="B28" s="204"/>
      <c r="C28" s="22"/>
      <c r="D28" s="23"/>
      <c r="E28" s="24"/>
      <c r="F28" s="25"/>
      <c r="G28" s="26"/>
      <c r="H28" s="26"/>
      <c r="I28" s="26"/>
      <c r="J28" s="27"/>
      <c r="K28" s="28"/>
      <c r="L28" s="26"/>
      <c r="M28" s="26"/>
      <c r="N28" s="26"/>
      <c r="O28" s="29"/>
      <c r="P28" s="25"/>
      <c r="Q28" s="26"/>
      <c r="R28" s="26"/>
      <c r="S28" s="26"/>
      <c r="T28" s="27"/>
      <c r="U28" s="28"/>
      <c r="V28" s="26"/>
      <c r="W28" s="26"/>
      <c r="X28" s="26"/>
      <c r="Y28" s="29"/>
      <c r="Z28" s="25"/>
      <c r="AA28" s="26"/>
      <c r="AB28" s="26"/>
      <c r="AC28" s="26"/>
      <c r="AD28" s="27"/>
      <c r="AE28" s="49">
        <f t="shared" si="10"/>
        <v>0</v>
      </c>
      <c r="AF28" s="98" t="str">
        <f t="shared" si="0"/>
        <v>0</v>
      </c>
      <c r="AG28" s="99" t="b">
        <f t="shared" si="1"/>
        <v>0</v>
      </c>
      <c r="AH28" s="93">
        <f t="shared" si="11"/>
        <v>0</v>
      </c>
      <c r="AI28" s="99" t="str">
        <f t="shared" si="2"/>
        <v>0</v>
      </c>
      <c r="AJ28" s="99" t="b">
        <f t="shared" si="3"/>
        <v>0</v>
      </c>
      <c r="AK28" s="99" t="b">
        <f t="shared" si="4"/>
        <v>0</v>
      </c>
      <c r="AL28" s="93">
        <f t="shared" si="12"/>
        <v>0</v>
      </c>
      <c r="AM28" s="99" t="str">
        <f t="shared" si="5"/>
        <v>0</v>
      </c>
      <c r="AN28" s="99" t="b">
        <f t="shared" si="6"/>
        <v>0</v>
      </c>
      <c r="AO28" s="99" t="b">
        <f t="shared" si="7"/>
        <v>0</v>
      </c>
      <c r="AP28" s="93">
        <f t="shared" si="13"/>
        <v>0</v>
      </c>
      <c r="AQ28" s="99" t="str">
        <f t="shared" si="8"/>
        <v>0</v>
      </c>
      <c r="AR28" s="93">
        <f t="shared" si="14"/>
        <v>0</v>
      </c>
      <c r="AS28" s="100" t="str">
        <f t="shared" si="9"/>
        <v>0</v>
      </c>
    </row>
    <row r="29" spans="1:71" s="13" customFormat="1" ht="18" customHeight="1" x14ac:dyDescent="0.45">
      <c r="A29" s="198" t="s">
        <v>2</v>
      </c>
      <c r="B29" s="199"/>
      <c r="C29" s="4"/>
      <c r="D29" s="5"/>
      <c r="E29" s="6"/>
      <c r="F29" s="65"/>
      <c r="G29" s="66"/>
      <c r="H29" s="66"/>
      <c r="I29" s="66"/>
      <c r="J29" s="67"/>
      <c r="K29" s="68"/>
      <c r="L29" s="66"/>
      <c r="M29" s="66"/>
      <c r="N29" s="66"/>
      <c r="O29" s="69"/>
      <c r="P29" s="70"/>
      <c r="Q29" s="66"/>
      <c r="R29" s="66"/>
      <c r="S29" s="66"/>
      <c r="T29" s="67"/>
      <c r="U29" s="68"/>
      <c r="V29" s="66"/>
      <c r="W29" s="66"/>
      <c r="X29" s="66"/>
      <c r="Y29" s="69"/>
      <c r="Z29" s="70"/>
      <c r="AA29" s="66"/>
      <c r="AB29" s="66"/>
      <c r="AC29" s="66"/>
      <c r="AD29" s="67"/>
      <c r="AE29" s="49">
        <f t="shared" si="10"/>
        <v>0</v>
      </c>
      <c r="AF29" s="92" t="str">
        <f t="shared" si="0"/>
        <v>0</v>
      </c>
      <c r="AG29" s="93" t="b">
        <f t="shared" si="1"/>
        <v>0</v>
      </c>
      <c r="AH29" s="93">
        <f t="shared" si="11"/>
        <v>0</v>
      </c>
      <c r="AI29" s="93" t="str">
        <f t="shared" si="2"/>
        <v>0</v>
      </c>
      <c r="AJ29" s="93" t="b">
        <f t="shared" si="3"/>
        <v>0</v>
      </c>
      <c r="AK29" s="93" t="b">
        <f t="shared" si="4"/>
        <v>0</v>
      </c>
      <c r="AL29" s="93">
        <f t="shared" si="12"/>
        <v>0</v>
      </c>
      <c r="AM29" s="93" t="str">
        <f t="shared" si="5"/>
        <v>0</v>
      </c>
      <c r="AN29" s="93" t="b">
        <f t="shared" si="6"/>
        <v>0</v>
      </c>
      <c r="AO29" s="93" t="b">
        <f t="shared" si="7"/>
        <v>0</v>
      </c>
      <c r="AP29" s="93">
        <f t="shared" si="13"/>
        <v>0</v>
      </c>
      <c r="AQ29" s="93" t="str">
        <f t="shared" si="8"/>
        <v>0</v>
      </c>
      <c r="AR29" s="93">
        <f t="shared" si="14"/>
        <v>0</v>
      </c>
      <c r="AS29" s="94" t="str">
        <f t="shared" si="9"/>
        <v>0</v>
      </c>
    </row>
    <row r="30" spans="1:71" s="13" customFormat="1" ht="18" customHeight="1" x14ac:dyDescent="0.45">
      <c r="A30" s="111" t="s">
        <v>3</v>
      </c>
      <c r="B30" s="30"/>
      <c r="C30" s="14"/>
      <c r="D30" s="15"/>
      <c r="E30" s="16"/>
      <c r="F30" s="37"/>
      <c r="G30" s="38"/>
      <c r="H30" s="38"/>
      <c r="I30" s="38"/>
      <c r="J30" s="39"/>
      <c r="K30" s="40"/>
      <c r="L30" s="38"/>
      <c r="M30" s="38"/>
      <c r="N30" s="38"/>
      <c r="O30" s="41"/>
      <c r="P30" s="42"/>
      <c r="Q30" s="38"/>
      <c r="R30" s="38"/>
      <c r="S30" s="38"/>
      <c r="T30" s="39"/>
      <c r="U30" s="40"/>
      <c r="V30" s="38"/>
      <c r="W30" s="38"/>
      <c r="X30" s="38"/>
      <c r="Y30" s="41"/>
      <c r="Z30" s="42"/>
      <c r="AA30" s="38"/>
      <c r="AB30" s="38"/>
      <c r="AC30" s="38"/>
      <c r="AD30" s="39"/>
      <c r="AE30" s="49">
        <f t="shared" si="10"/>
        <v>0</v>
      </c>
      <c r="AF30" s="95" t="str">
        <f t="shared" si="0"/>
        <v>0</v>
      </c>
      <c r="AG30" s="96" t="b">
        <f t="shared" si="1"/>
        <v>0</v>
      </c>
      <c r="AH30" s="93">
        <f t="shared" si="11"/>
        <v>0</v>
      </c>
      <c r="AI30" s="96" t="str">
        <f t="shared" si="2"/>
        <v>0</v>
      </c>
      <c r="AJ30" s="96" t="b">
        <f t="shared" si="3"/>
        <v>0</v>
      </c>
      <c r="AK30" s="96" t="b">
        <f t="shared" si="4"/>
        <v>0</v>
      </c>
      <c r="AL30" s="93">
        <f t="shared" si="12"/>
        <v>0</v>
      </c>
      <c r="AM30" s="96" t="str">
        <f t="shared" si="5"/>
        <v>0</v>
      </c>
      <c r="AN30" s="96" t="b">
        <f t="shared" si="6"/>
        <v>0</v>
      </c>
      <c r="AO30" s="96" t="b">
        <f t="shared" si="7"/>
        <v>0</v>
      </c>
      <c r="AP30" s="93">
        <f t="shared" si="13"/>
        <v>0</v>
      </c>
      <c r="AQ30" s="96" t="str">
        <f t="shared" si="8"/>
        <v>0</v>
      </c>
      <c r="AR30" s="93">
        <f t="shared" si="14"/>
        <v>0</v>
      </c>
      <c r="AS30" s="97" t="str">
        <f t="shared" si="9"/>
        <v>0</v>
      </c>
    </row>
    <row r="31" spans="1:71" s="13" customFormat="1" ht="18" customHeight="1" x14ac:dyDescent="0.45">
      <c r="A31" s="200" t="s">
        <v>4</v>
      </c>
      <c r="B31" s="201"/>
      <c r="C31" s="14"/>
      <c r="D31" s="15"/>
      <c r="E31" s="16"/>
      <c r="F31" s="65"/>
      <c r="G31" s="66"/>
      <c r="H31" s="66"/>
      <c r="I31" s="66"/>
      <c r="J31" s="67"/>
      <c r="K31" s="68"/>
      <c r="L31" s="66"/>
      <c r="M31" s="66"/>
      <c r="N31" s="66"/>
      <c r="O31" s="69"/>
      <c r="P31" s="70"/>
      <c r="Q31" s="66"/>
      <c r="R31" s="66"/>
      <c r="S31" s="66"/>
      <c r="T31" s="67"/>
      <c r="U31" s="68"/>
      <c r="V31" s="66"/>
      <c r="W31" s="66"/>
      <c r="X31" s="66"/>
      <c r="Y31" s="69"/>
      <c r="Z31" s="70"/>
      <c r="AA31" s="66"/>
      <c r="AB31" s="66"/>
      <c r="AC31" s="66"/>
      <c r="AD31" s="67"/>
      <c r="AE31" s="49">
        <f t="shared" si="10"/>
        <v>0</v>
      </c>
      <c r="AF31" s="95" t="str">
        <f t="shared" si="0"/>
        <v>0</v>
      </c>
      <c r="AG31" s="96" t="b">
        <f t="shared" si="1"/>
        <v>0</v>
      </c>
      <c r="AH31" s="93">
        <f t="shared" si="11"/>
        <v>0</v>
      </c>
      <c r="AI31" s="96" t="str">
        <f t="shared" si="2"/>
        <v>0</v>
      </c>
      <c r="AJ31" s="96" t="b">
        <f t="shared" si="3"/>
        <v>0</v>
      </c>
      <c r="AK31" s="96" t="b">
        <f t="shared" si="4"/>
        <v>0</v>
      </c>
      <c r="AL31" s="93">
        <f t="shared" si="12"/>
        <v>0</v>
      </c>
      <c r="AM31" s="96" t="str">
        <f t="shared" si="5"/>
        <v>0</v>
      </c>
      <c r="AN31" s="96" t="b">
        <f t="shared" si="6"/>
        <v>0</v>
      </c>
      <c r="AO31" s="96" t="b">
        <f t="shared" si="7"/>
        <v>0</v>
      </c>
      <c r="AP31" s="93">
        <f t="shared" si="13"/>
        <v>0</v>
      </c>
      <c r="AQ31" s="96" t="str">
        <f t="shared" si="8"/>
        <v>0</v>
      </c>
      <c r="AR31" s="93">
        <f t="shared" si="14"/>
        <v>0</v>
      </c>
      <c r="AS31" s="97" t="str">
        <f t="shared" si="9"/>
        <v>0</v>
      </c>
    </row>
    <row r="32" spans="1:71" s="13" customFormat="1" ht="18" customHeight="1" x14ac:dyDescent="0.45">
      <c r="A32" s="202" t="s">
        <v>5</v>
      </c>
      <c r="B32" s="30"/>
      <c r="C32" s="14"/>
      <c r="D32" s="15"/>
      <c r="E32" s="16"/>
      <c r="F32" s="37"/>
      <c r="G32" s="38"/>
      <c r="H32" s="38"/>
      <c r="I32" s="38"/>
      <c r="J32" s="39"/>
      <c r="K32" s="40"/>
      <c r="L32" s="38"/>
      <c r="M32" s="38"/>
      <c r="N32" s="38"/>
      <c r="O32" s="41"/>
      <c r="P32" s="42"/>
      <c r="Q32" s="38"/>
      <c r="R32" s="38"/>
      <c r="S32" s="38"/>
      <c r="T32" s="39"/>
      <c r="U32" s="40"/>
      <c r="V32" s="38"/>
      <c r="W32" s="38"/>
      <c r="X32" s="38"/>
      <c r="Y32" s="41"/>
      <c r="Z32" s="42"/>
      <c r="AA32" s="38"/>
      <c r="AB32" s="38"/>
      <c r="AC32" s="38"/>
      <c r="AD32" s="39"/>
      <c r="AE32" s="49">
        <f t="shared" si="10"/>
        <v>0</v>
      </c>
      <c r="AF32" s="95" t="str">
        <f t="shared" si="0"/>
        <v>0</v>
      </c>
      <c r="AG32" s="96" t="b">
        <f t="shared" si="1"/>
        <v>0</v>
      </c>
      <c r="AH32" s="93">
        <f t="shared" si="11"/>
        <v>0</v>
      </c>
      <c r="AI32" s="96" t="str">
        <f t="shared" si="2"/>
        <v>0</v>
      </c>
      <c r="AJ32" s="96" t="b">
        <f t="shared" si="3"/>
        <v>0</v>
      </c>
      <c r="AK32" s="96" t="b">
        <f t="shared" si="4"/>
        <v>0</v>
      </c>
      <c r="AL32" s="93">
        <f t="shared" si="12"/>
        <v>0</v>
      </c>
      <c r="AM32" s="96" t="str">
        <f t="shared" si="5"/>
        <v>0</v>
      </c>
      <c r="AN32" s="96" t="b">
        <f t="shared" si="6"/>
        <v>0</v>
      </c>
      <c r="AO32" s="96" t="b">
        <f t="shared" si="7"/>
        <v>0</v>
      </c>
      <c r="AP32" s="93">
        <f t="shared" si="13"/>
        <v>0</v>
      </c>
      <c r="AQ32" s="96" t="str">
        <f t="shared" si="8"/>
        <v>0</v>
      </c>
      <c r="AR32" s="93">
        <f t="shared" si="14"/>
        <v>0</v>
      </c>
      <c r="AS32" s="97" t="str">
        <f t="shared" si="9"/>
        <v>0</v>
      </c>
    </row>
    <row r="33" spans="1:45" s="13" customFormat="1" ht="18" customHeight="1" thickBot="1" x14ac:dyDescent="0.5">
      <c r="A33" s="203" t="s">
        <v>6</v>
      </c>
      <c r="B33" s="204"/>
      <c r="C33" s="22"/>
      <c r="D33" s="23"/>
      <c r="E33" s="24"/>
      <c r="F33" s="43"/>
      <c r="G33" s="44"/>
      <c r="H33" s="44"/>
      <c r="I33" s="44"/>
      <c r="J33" s="45"/>
      <c r="K33" s="51"/>
      <c r="L33" s="44"/>
      <c r="M33" s="44"/>
      <c r="N33" s="44"/>
      <c r="O33" s="52"/>
      <c r="P33" s="46"/>
      <c r="Q33" s="44"/>
      <c r="R33" s="44"/>
      <c r="S33" s="44"/>
      <c r="T33" s="45"/>
      <c r="U33" s="51"/>
      <c r="V33" s="44"/>
      <c r="W33" s="44"/>
      <c r="X33" s="44"/>
      <c r="Y33" s="52"/>
      <c r="Z33" s="46"/>
      <c r="AA33" s="44"/>
      <c r="AB33" s="44"/>
      <c r="AC33" s="44"/>
      <c r="AD33" s="45"/>
      <c r="AE33" s="49">
        <f t="shared" si="10"/>
        <v>0</v>
      </c>
      <c r="AF33" s="98" t="str">
        <f t="shared" si="0"/>
        <v>0</v>
      </c>
      <c r="AG33" s="99" t="b">
        <f t="shared" si="1"/>
        <v>0</v>
      </c>
      <c r="AH33" s="93">
        <f t="shared" si="11"/>
        <v>0</v>
      </c>
      <c r="AI33" s="99" t="str">
        <f t="shared" si="2"/>
        <v>0</v>
      </c>
      <c r="AJ33" s="99" t="b">
        <f t="shared" si="3"/>
        <v>0</v>
      </c>
      <c r="AK33" s="99" t="b">
        <f t="shared" si="4"/>
        <v>0</v>
      </c>
      <c r="AL33" s="93">
        <f t="shared" si="12"/>
        <v>0</v>
      </c>
      <c r="AM33" s="99" t="str">
        <f t="shared" si="5"/>
        <v>0</v>
      </c>
      <c r="AN33" s="99" t="b">
        <f t="shared" si="6"/>
        <v>0</v>
      </c>
      <c r="AO33" s="99" t="b">
        <f t="shared" si="7"/>
        <v>0</v>
      </c>
      <c r="AP33" s="93">
        <f t="shared" si="13"/>
        <v>0</v>
      </c>
      <c r="AQ33" s="99" t="str">
        <f t="shared" si="8"/>
        <v>0</v>
      </c>
      <c r="AR33" s="93">
        <f t="shared" si="14"/>
        <v>0</v>
      </c>
      <c r="AS33" s="100" t="str">
        <f t="shared" si="9"/>
        <v>0</v>
      </c>
    </row>
    <row r="34" spans="1:45" s="13" customFormat="1" ht="18" customHeight="1" x14ac:dyDescent="0.45">
      <c r="A34" s="198" t="s">
        <v>7</v>
      </c>
      <c r="B34" s="199"/>
      <c r="C34" s="4"/>
      <c r="D34" s="5"/>
      <c r="E34" s="6"/>
      <c r="F34" s="65"/>
      <c r="G34" s="66"/>
      <c r="H34" s="66"/>
      <c r="I34" s="66"/>
      <c r="J34" s="67"/>
      <c r="K34" s="68"/>
      <c r="L34" s="66"/>
      <c r="M34" s="66"/>
      <c r="N34" s="66"/>
      <c r="O34" s="69"/>
      <c r="P34" s="70"/>
      <c r="Q34" s="66"/>
      <c r="R34" s="66"/>
      <c r="S34" s="66"/>
      <c r="T34" s="67"/>
      <c r="U34" s="68"/>
      <c r="V34" s="66"/>
      <c r="W34" s="66"/>
      <c r="X34" s="66"/>
      <c r="Y34" s="69"/>
      <c r="Z34" s="70"/>
      <c r="AA34" s="66"/>
      <c r="AB34" s="66"/>
      <c r="AC34" s="66"/>
      <c r="AD34" s="67"/>
      <c r="AE34" s="49">
        <f t="shared" si="10"/>
        <v>0</v>
      </c>
      <c r="AF34" s="92" t="str">
        <f t="shared" si="0"/>
        <v>0</v>
      </c>
      <c r="AG34" s="93" t="b">
        <f t="shared" si="1"/>
        <v>0</v>
      </c>
      <c r="AH34" s="93">
        <f t="shared" si="11"/>
        <v>0</v>
      </c>
      <c r="AI34" s="93" t="str">
        <f t="shared" si="2"/>
        <v>0</v>
      </c>
      <c r="AJ34" s="93" t="b">
        <f t="shared" si="3"/>
        <v>0</v>
      </c>
      <c r="AK34" s="93" t="b">
        <f t="shared" si="4"/>
        <v>0</v>
      </c>
      <c r="AL34" s="93">
        <f t="shared" si="12"/>
        <v>0</v>
      </c>
      <c r="AM34" s="93" t="str">
        <f t="shared" si="5"/>
        <v>0</v>
      </c>
      <c r="AN34" s="93" t="b">
        <f t="shared" si="6"/>
        <v>0</v>
      </c>
      <c r="AO34" s="93" t="b">
        <f t="shared" si="7"/>
        <v>0</v>
      </c>
      <c r="AP34" s="93">
        <f t="shared" si="13"/>
        <v>0</v>
      </c>
      <c r="AQ34" s="93" t="str">
        <f t="shared" si="8"/>
        <v>0</v>
      </c>
      <c r="AR34" s="93">
        <f t="shared" si="14"/>
        <v>0</v>
      </c>
      <c r="AS34" s="94" t="str">
        <f t="shared" si="9"/>
        <v>0</v>
      </c>
    </row>
    <row r="35" spans="1:45" s="13" customFormat="1" ht="18" customHeight="1" x14ac:dyDescent="0.45">
      <c r="A35" s="111" t="s">
        <v>8</v>
      </c>
      <c r="B35" s="30"/>
      <c r="C35" s="14"/>
      <c r="D35" s="15"/>
      <c r="E35" s="16"/>
      <c r="F35" s="65"/>
      <c r="G35" s="66"/>
      <c r="H35" s="66"/>
      <c r="I35" s="66"/>
      <c r="J35" s="67"/>
      <c r="K35" s="68"/>
      <c r="L35" s="66"/>
      <c r="M35" s="66"/>
      <c r="N35" s="66"/>
      <c r="O35" s="69"/>
      <c r="P35" s="70"/>
      <c r="Q35" s="66"/>
      <c r="R35" s="66"/>
      <c r="S35" s="66"/>
      <c r="T35" s="67"/>
      <c r="U35" s="68"/>
      <c r="V35" s="66"/>
      <c r="W35" s="66"/>
      <c r="X35" s="66"/>
      <c r="Y35" s="69"/>
      <c r="Z35" s="70"/>
      <c r="AA35" s="66"/>
      <c r="AB35" s="66"/>
      <c r="AC35" s="66"/>
      <c r="AD35" s="67"/>
      <c r="AE35" s="49">
        <f t="shared" si="10"/>
        <v>0</v>
      </c>
      <c r="AF35" s="95" t="str">
        <f t="shared" si="0"/>
        <v>0</v>
      </c>
      <c r="AG35" s="96" t="b">
        <f t="shared" si="1"/>
        <v>0</v>
      </c>
      <c r="AH35" s="93">
        <f t="shared" si="11"/>
        <v>0</v>
      </c>
      <c r="AI35" s="96" t="str">
        <f t="shared" si="2"/>
        <v>0</v>
      </c>
      <c r="AJ35" s="96" t="b">
        <f t="shared" si="3"/>
        <v>0</v>
      </c>
      <c r="AK35" s="96" t="b">
        <f t="shared" si="4"/>
        <v>0</v>
      </c>
      <c r="AL35" s="93">
        <f t="shared" si="12"/>
        <v>0</v>
      </c>
      <c r="AM35" s="96" t="str">
        <f t="shared" si="5"/>
        <v>0</v>
      </c>
      <c r="AN35" s="96" t="b">
        <f t="shared" si="6"/>
        <v>0</v>
      </c>
      <c r="AO35" s="96" t="b">
        <f t="shared" si="7"/>
        <v>0</v>
      </c>
      <c r="AP35" s="93">
        <f t="shared" si="13"/>
        <v>0</v>
      </c>
      <c r="AQ35" s="96" t="str">
        <f t="shared" si="8"/>
        <v>0</v>
      </c>
      <c r="AR35" s="93">
        <f t="shared" si="14"/>
        <v>0</v>
      </c>
      <c r="AS35" s="97" t="str">
        <f t="shared" si="9"/>
        <v>0</v>
      </c>
    </row>
    <row r="36" spans="1:45" s="13" customFormat="1" ht="18" customHeight="1" x14ac:dyDescent="0.45">
      <c r="A36" s="200" t="s">
        <v>9</v>
      </c>
      <c r="B36" s="201"/>
      <c r="C36" s="14"/>
      <c r="D36" s="15"/>
      <c r="E36" s="16"/>
      <c r="F36" s="37"/>
      <c r="G36" s="38"/>
      <c r="H36" s="38"/>
      <c r="I36" s="38"/>
      <c r="J36" s="39"/>
      <c r="K36" s="40"/>
      <c r="L36" s="38"/>
      <c r="M36" s="38"/>
      <c r="N36" s="38"/>
      <c r="O36" s="41"/>
      <c r="P36" s="42"/>
      <c r="Q36" s="38"/>
      <c r="R36" s="38"/>
      <c r="S36" s="38"/>
      <c r="T36" s="39"/>
      <c r="U36" s="40"/>
      <c r="V36" s="38"/>
      <c r="W36" s="38"/>
      <c r="X36" s="38"/>
      <c r="Y36" s="41"/>
      <c r="Z36" s="42"/>
      <c r="AA36" s="38"/>
      <c r="AB36" s="38"/>
      <c r="AC36" s="38"/>
      <c r="AD36" s="39"/>
      <c r="AE36" s="49">
        <f t="shared" si="10"/>
        <v>0</v>
      </c>
      <c r="AF36" s="95" t="str">
        <f t="shared" si="0"/>
        <v>0</v>
      </c>
      <c r="AG36" s="96" t="b">
        <f t="shared" si="1"/>
        <v>0</v>
      </c>
      <c r="AH36" s="93">
        <f t="shared" si="11"/>
        <v>0</v>
      </c>
      <c r="AI36" s="96" t="str">
        <f t="shared" si="2"/>
        <v>0</v>
      </c>
      <c r="AJ36" s="96" t="b">
        <f t="shared" si="3"/>
        <v>0</v>
      </c>
      <c r="AK36" s="96" t="b">
        <f t="shared" si="4"/>
        <v>0</v>
      </c>
      <c r="AL36" s="93">
        <f t="shared" si="12"/>
        <v>0</v>
      </c>
      <c r="AM36" s="96" t="str">
        <f t="shared" si="5"/>
        <v>0</v>
      </c>
      <c r="AN36" s="96" t="b">
        <f t="shared" si="6"/>
        <v>0</v>
      </c>
      <c r="AO36" s="96" t="b">
        <f t="shared" si="7"/>
        <v>0</v>
      </c>
      <c r="AP36" s="93">
        <f t="shared" si="13"/>
        <v>0</v>
      </c>
      <c r="AQ36" s="96" t="str">
        <f t="shared" si="8"/>
        <v>0</v>
      </c>
      <c r="AR36" s="93">
        <f t="shared" si="14"/>
        <v>0</v>
      </c>
      <c r="AS36" s="97" t="str">
        <f t="shared" si="9"/>
        <v>0</v>
      </c>
    </row>
    <row r="37" spans="1:45" s="13" customFormat="1" ht="18" customHeight="1" x14ac:dyDescent="0.45">
      <c r="A37" s="202" t="s">
        <v>10</v>
      </c>
      <c r="B37" s="30"/>
      <c r="C37" s="14"/>
      <c r="D37" s="15"/>
      <c r="E37" s="16"/>
      <c r="F37" s="37"/>
      <c r="G37" s="38"/>
      <c r="H37" s="38"/>
      <c r="I37" s="38"/>
      <c r="J37" s="39"/>
      <c r="K37" s="40"/>
      <c r="L37" s="38"/>
      <c r="M37" s="38"/>
      <c r="N37" s="38"/>
      <c r="O37" s="41"/>
      <c r="P37" s="42"/>
      <c r="Q37" s="38"/>
      <c r="R37" s="38"/>
      <c r="S37" s="38"/>
      <c r="T37" s="39"/>
      <c r="U37" s="40"/>
      <c r="V37" s="38"/>
      <c r="W37" s="38"/>
      <c r="X37" s="38"/>
      <c r="Y37" s="41"/>
      <c r="Z37" s="42"/>
      <c r="AA37" s="38"/>
      <c r="AB37" s="38"/>
      <c r="AC37" s="38"/>
      <c r="AD37" s="39"/>
      <c r="AE37" s="49">
        <f t="shared" si="10"/>
        <v>0</v>
      </c>
      <c r="AF37" s="95" t="str">
        <f t="shared" si="0"/>
        <v>0</v>
      </c>
      <c r="AG37" s="96" t="b">
        <f t="shared" si="1"/>
        <v>0</v>
      </c>
      <c r="AH37" s="93">
        <f t="shared" si="11"/>
        <v>0</v>
      </c>
      <c r="AI37" s="96" t="str">
        <f t="shared" si="2"/>
        <v>0</v>
      </c>
      <c r="AJ37" s="96" t="b">
        <f t="shared" si="3"/>
        <v>0</v>
      </c>
      <c r="AK37" s="96" t="b">
        <f t="shared" si="4"/>
        <v>0</v>
      </c>
      <c r="AL37" s="93">
        <f t="shared" si="12"/>
        <v>0</v>
      </c>
      <c r="AM37" s="96" t="str">
        <f t="shared" si="5"/>
        <v>0</v>
      </c>
      <c r="AN37" s="96" t="b">
        <f t="shared" si="6"/>
        <v>0</v>
      </c>
      <c r="AO37" s="96" t="b">
        <f t="shared" si="7"/>
        <v>0</v>
      </c>
      <c r="AP37" s="93">
        <f t="shared" si="13"/>
        <v>0</v>
      </c>
      <c r="AQ37" s="96" t="str">
        <f t="shared" si="8"/>
        <v>0</v>
      </c>
      <c r="AR37" s="93">
        <f t="shared" si="14"/>
        <v>0</v>
      </c>
      <c r="AS37" s="97" t="str">
        <f t="shared" si="9"/>
        <v>0</v>
      </c>
    </row>
    <row r="38" spans="1:45" s="13" customFormat="1" ht="18" customHeight="1" thickBot="1" x14ac:dyDescent="0.5">
      <c r="A38" s="203" t="s">
        <v>11</v>
      </c>
      <c r="B38" s="204"/>
      <c r="C38" s="22"/>
      <c r="D38" s="23"/>
      <c r="E38" s="24"/>
      <c r="F38" s="43"/>
      <c r="G38" s="44"/>
      <c r="H38" s="44"/>
      <c r="I38" s="44"/>
      <c r="J38" s="45"/>
      <c r="K38" s="51"/>
      <c r="L38" s="44"/>
      <c r="M38" s="44"/>
      <c r="N38" s="44"/>
      <c r="O38" s="52"/>
      <c r="P38" s="46"/>
      <c r="Q38" s="44"/>
      <c r="R38" s="44"/>
      <c r="S38" s="44"/>
      <c r="T38" s="45"/>
      <c r="U38" s="51"/>
      <c r="V38" s="44"/>
      <c r="W38" s="44"/>
      <c r="X38" s="44"/>
      <c r="Y38" s="52"/>
      <c r="Z38" s="46"/>
      <c r="AA38" s="44"/>
      <c r="AB38" s="44"/>
      <c r="AC38" s="44"/>
      <c r="AD38" s="45"/>
      <c r="AE38" s="49">
        <f t="shared" si="10"/>
        <v>0</v>
      </c>
      <c r="AF38" s="98" t="str">
        <f t="shared" si="0"/>
        <v>0</v>
      </c>
      <c r="AG38" s="99" t="b">
        <f t="shared" si="1"/>
        <v>0</v>
      </c>
      <c r="AH38" s="93">
        <f t="shared" si="11"/>
        <v>0</v>
      </c>
      <c r="AI38" s="99" t="str">
        <f t="shared" si="2"/>
        <v>0</v>
      </c>
      <c r="AJ38" s="99" t="b">
        <f t="shared" si="3"/>
        <v>0</v>
      </c>
      <c r="AK38" s="99" t="b">
        <f t="shared" si="4"/>
        <v>0</v>
      </c>
      <c r="AL38" s="93">
        <f t="shared" si="12"/>
        <v>0</v>
      </c>
      <c r="AM38" s="99" t="str">
        <f t="shared" si="5"/>
        <v>0</v>
      </c>
      <c r="AN38" s="99" t="b">
        <f t="shared" si="6"/>
        <v>0</v>
      </c>
      <c r="AO38" s="99" t="b">
        <f t="shared" si="7"/>
        <v>0</v>
      </c>
      <c r="AP38" s="93">
        <f t="shared" si="13"/>
        <v>0</v>
      </c>
      <c r="AQ38" s="99" t="str">
        <f t="shared" si="8"/>
        <v>0</v>
      </c>
      <c r="AR38" s="93">
        <f t="shared" si="14"/>
        <v>0</v>
      </c>
      <c r="AS38" s="100" t="str">
        <f t="shared" si="9"/>
        <v>0</v>
      </c>
    </row>
    <row r="39" spans="1:45" s="13" customFormat="1" ht="18" customHeight="1" x14ac:dyDescent="0.45">
      <c r="A39" s="198" t="s">
        <v>12</v>
      </c>
      <c r="B39" s="199"/>
      <c r="C39" s="4"/>
      <c r="D39" s="5"/>
      <c r="E39" s="6"/>
      <c r="F39" s="65"/>
      <c r="G39" s="66"/>
      <c r="H39" s="66"/>
      <c r="I39" s="66"/>
      <c r="J39" s="67"/>
      <c r="K39" s="68"/>
      <c r="L39" s="66"/>
      <c r="M39" s="66"/>
      <c r="N39" s="66"/>
      <c r="O39" s="69"/>
      <c r="P39" s="70"/>
      <c r="Q39" s="66"/>
      <c r="R39" s="66"/>
      <c r="S39" s="66"/>
      <c r="T39" s="67"/>
      <c r="U39" s="68"/>
      <c r="V39" s="66"/>
      <c r="W39" s="66"/>
      <c r="X39" s="66"/>
      <c r="Y39" s="69"/>
      <c r="Z39" s="70"/>
      <c r="AA39" s="66"/>
      <c r="AB39" s="66"/>
      <c r="AC39" s="66"/>
      <c r="AD39" s="67"/>
      <c r="AE39" s="49">
        <f t="shared" si="10"/>
        <v>0</v>
      </c>
      <c r="AF39" s="92" t="str">
        <f t="shared" si="0"/>
        <v>0</v>
      </c>
      <c r="AG39" s="93" t="b">
        <f t="shared" si="1"/>
        <v>0</v>
      </c>
      <c r="AH39" s="93">
        <f t="shared" si="11"/>
        <v>0</v>
      </c>
      <c r="AI39" s="93" t="str">
        <f t="shared" si="2"/>
        <v>0</v>
      </c>
      <c r="AJ39" s="93" t="b">
        <f t="shared" si="3"/>
        <v>0</v>
      </c>
      <c r="AK39" s="93" t="b">
        <f t="shared" si="4"/>
        <v>0</v>
      </c>
      <c r="AL39" s="93">
        <f t="shared" si="12"/>
        <v>0</v>
      </c>
      <c r="AM39" s="93" t="str">
        <f t="shared" si="5"/>
        <v>0</v>
      </c>
      <c r="AN39" s="93" t="b">
        <f t="shared" si="6"/>
        <v>0</v>
      </c>
      <c r="AO39" s="93" t="b">
        <f t="shared" si="7"/>
        <v>0</v>
      </c>
      <c r="AP39" s="93">
        <f t="shared" si="13"/>
        <v>0</v>
      </c>
      <c r="AQ39" s="93" t="str">
        <f t="shared" si="8"/>
        <v>0</v>
      </c>
      <c r="AR39" s="93">
        <f t="shared" si="14"/>
        <v>0</v>
      </c>
      <c r="AS39" s="94" t="str">
        <f t="shared" si="9"/>
        <v>0</v>
      </c>
    </row>
    <row r="40" spans="1:45" s="13" customFormat="1" ht="18" customHeight="1" x14ac:dyDescent="0.45">
      <c r="A40" s="111" t="s">
        <v>13</v>
      </c>
      <c r="B40" s="30"/>
      <c r="C40" s="14"/>
      <c r="D40" s="15"/>
      <c r="E40" s="16"/>
      <c r="F40" s="37"/>
      <c r="G40" s="38"/>
      <c r="H40" s="38"/>
      <c r="I40" s="38"/>
      <c r="J40" s="39"/>
      <c r="K40" s="40"/>
      <c r="L40" s="38"/>
      <c r="M40" s="38"/>
      <c r="N40" s="38"/>
      <c r="O40" s="41"/>
      <c r="P40" s="42"/>
      <c r="Q40" s="38"/>
      <c r="R40" s="38"/>
      <c r="S40" s="38"/>
      <c r="T40" s="39"/>
      <c r="U40" s="40"/>
      <c r="V40" s="38"/>
      <c r="W40" s="38"/>
      <c r="X40" s="38"/>
      <c r="Y40" s="41"/>
      <c r="Z40" s="42"/>
      <c r="AA40" s="38"/>
      <c r="AB40" s="38"/>
      <c r="AC40" s="38"/>
      <c r="AD40" s="39"/>
      <c r="AE40" s="49">
        <f t="shared" si="10"/>
        <v>0</v>
      </c>
      <c r="AF40" s="95" t="str">
        <f t="shared" si="0"/>
        <v>0</v>
      </c>
      <c r="AG40" s="96" t="b">
        <f t="shared" si="1"/>
        <v>0</v>
      </c>
      <c r="AH40" s="93">
        <f t="shared" si="11"/>
        <v>0</v>
      </c>
      <c r="AI40" s="96" t="str">
        <f t="shared" si="2"/>
        <v>0</v>
      </c>
      <c r="AJ40" s="96" t="b">
        <f t="shared" si="3"/>
        <v>0</v>
      </c>
      <c r="AK40" s="96" t="b">
        <f t="shared" si="4"/>
        <v>0</v>
      </c>
      <c r="AL40" s="93">
        <f t="shared" si="12"/>
        <v>0</v>
      </c>
      <c r="AM40" s="96" t="str">
        <f t="shared" si="5"/>
        <v>0</v>
      </c>
      <c r="AN40" s="96" t="b">
        <f t="shared" si="6"/>
        <v>0</v>
      </c>
      <c r="AO40" s="96" t="b">
        <f t="shared" si="7"/>
        <v>0</v>
      </c>
      <c r="AP40" s="93">
        <f t="shared" si="13"/>
        <v>0</v>
      </c>
      <c r="AQ40" s="96" t="str">
        <f t="shared" si="8"/>
        <v>0</v>
      </c>
      <c r="AR40" s="93">
        <f t="shared" si="14"/>
        <v>0</v>
      </c>
      <c r="AS40" s="97" t="str">
        <f t="shared" si="9"/>
        <v>0</v>
      </c>
    </row>
    <row r="41" spans="1:45" s="13" customFormat="1" ht="18" customHeight="1" x14ac:dyDescent="0.45">
      <c r="A41" s="200" t="s">
        <v>14</v>
      </c>
      <c r="B41" s="201"/>
      <c r="C41" s="14"/>
      <c r="D41" s="15"/>
      <c r="E41" s="16"/>
      <c r="F41" s="37"/>
      <c r="G41" s="38"/>
      <c r="H41" s="38"/>
      <c r="I41" s="38"/>
      <c r="J41" s="39"/>
      <c r="K41" s="40"/>
      <c r="L41" s="38"/>
      <c r="M41" s="38"/>
      <c r="N41" s="38"/>
      <c r="O41" s="41"/>
      <c r="P41" s="42"/>
      <c r="Q41" s="38"/>
      <c r="R41" s="38"/>
      <c r="S41" s="38"/>
      <c r="T41" s="39"/>
      <c r="U41" s="40"/>
      <c r="V41" s="38"/>
      <c r="W41" s="38"/>
      <c r="X41" s="38"/>
      <c r="Y41" s="41"/>
      <c r="Z41" s="42"/>
      <c r="AA41" s="38"/>
      <c r="AB41" s="38"/>
      <c r="AC41" s="38"/>
      <c r="AD41" s="39"/>
      <c r="AE41" s="49">
        <f t="shared" si="10"/>
        <v>0</v>
      </c>
      <c r="AF41" s="95" t="str">
        <f t="shared" si="0"/>
        <v>0</v>
      </c>
      <c r="AG41" s="96" t="b">
        <f t="shared" si="1"/>
        <v>0</v>
      </c>
      <c r="AH41" s="93">
        <f t="shared" si="11"/>
        <v>0</v>
      </c>
      <c r="AI41" s="96" t="str">
        <f t="shared" si="2"/>
        <v>0</v>
      </c>
      <c r="AJ41" s="96" t="b">
        <f t="shared" si="3"/>
        <v>0</v>
      </c>
      <c r="AK41" s="96" t="b">
        <f t="shared" si="4"/>
        <v>0</v>
      </c>
      <c r="AL41" s="93">
        <f t="shared" si="12"/>
        <v>0</v>
      </c>
      <c r="AM41" s="96" t="str">
        <f t="shared" si="5"/>
        <v>0</v>
      </c>
      <c r="AN41" s="96" t="b">
        <f t="shared" si="6"/>
        <v>0</v>
      </c>
      <c r="AO41" s="96" t="b">
        <f t="shared" si="7"/>
        <v>0</v>
      </c>
      <c r="AP41" s="93">
        <f t="shared" si="13"/>
        <v>0</v>
      </c>
      <c r="AQ41" s="96" t="str">
        <f t="shared" si="8"/>
        <v>0</v>
      </c>
      <c r="AR41" s="93">
        <f t="shared" si="14"/>
        <v>0</v>
      </c>
      <c r="AS41" s="97" t="str">
        <f t="shared" si="9"/>
        <v>0</v>
      </c>
    </row>
    <row r="42" spans="1:45" s="13" customFormat="1" ht="18" customHeight="1" x14ac:dyDescent="0.45">
      <c r="A42" s="202" t="s">
        <v>15</v>
      </c>
      <c r="B42" s="30"/>
      <c r="C42" s="14"/>
      <c r="D42" s="15"/>
      <c r="E42" s="16"/>
      <c r="F42" s="37"/>
      <c r="G42" s="38"/>
      <c r="H42" s="38"/>
      <c r="I42" s="38"/>
      <c r="J42" s="39"/>
      <c r="K42" s="40"/>
      <c r="L42" s="38"/>
      <c r="M42" s="38"/>
      <c r="N42" s="38"/>
      <c r="O42" s="41"/>
      <c r="P42" s="42"/>
      <c r="Q42" s="38"/>
      <c r="R42" s="38"/>
      <c r="S42" s="38"/>
      <c r="T42" s="39"/>
      <c r="U42" s="40"/>
      <c r="V42" s="38"/>
      <c r="W42" s="38"/>
      <c r="X42" s="38"/>
      <c r="Y42" s="41"/>
      <c r="Z42" s="42"/>
      <c r="AA42" s="38"/>
      <c r="AB42" s="38"/>
      <c r="AC42" s="38"/>
      <c r="AD42" s="39"/>
      <c r="AE42" s="49">
        <f t="shared" si="10"/>
        <v>0</v>
      </c>
      <c r="AF42" s="95" t="str">
        <f t="shared" si="0"/>
        <v>0</v>
      </c>
      <c r="AG42" s="96" t="b">
        <f t="shared" si="1"/>
        <v>0</v>
      </c>
      <c r="AH42" s="93">
        <f t="shared" si="11"/>
        <v>0</v>
      </c>
      <c r="AI42" s="96" t="str">
        <f t="shared" si="2"/>
        <v>0</v>
      </c>
      <c r="AJ42" s="96" t="b">
        <f t="shared" si="3"/>
        <v>0</v>
      </c>
      <c r="AK42" s="96" t="b">
        <f t="shared" si="4"/>
        <v>0</v>
      </c>
      <c r="AL42" s="93">
        <f t="shared" si="12"/>
        <v>0</v>
      </c>
      <c r="AM42" s="96" t="str">
        <f t="shared" si="5"/>
        <v>0</v>
      </c>
      <c r="AN42" s="96" t="b">
        <f t="shared" si="6"/>
        <v>0</v>
      </c>
      <c r="AO42" s="96" t="b">
        <f t="shared" si="7"/>
        <v>0</v>
      </c>
      <c r="AP42" s="93">
        <f t="shared" si="13"/>
        <v>0</v>
      </c>
      <c r="AQ42" s="96" t="str">
        <f t="shared" si="8"/>
        <v>0</v>
      </c>
      <c r="AR42" s="93">
        <f t="shared" si="14"/>
        <v>0</v>
      </c>
      <c r="AS42" s="97" t="str">
        <f t="shared" si="9"/>
        <v>0</v>
      </c>
    </row>
    <row r="43" spans="1:45" s="13" customFormat="1" ht="18" customHeight="1" thickBot="1" x14ac:dyDescent="0.5">
      <c r="A43" s="203" t="s">
        <v>16</v>
      </c>
      <c r="B43" s="204"/>
      <c r="C43" s="50"/>
      <c r="D43" s="23"/>
      <c r="E43" s="24"/>
      <c r="F43" s="43"/>
      <c r="G43" s="44"/>
      <c r="H43" s="44"/>
      <c r="I43" s="44"/>
      <c r="J43" s="45"/>
      <c r="K43" s="51"/>
      <c r="L43" s="44"/>
      <c r="M43" s="44"/>
      <c r="N43" s="44"/>
      <c r="O43" s="52"/>
      <c r="P43" s="46"/>
      <c r="Q43" s="44"/>
      <c r="R43" s="44"/>
      <c r="S43" s="44"/>
      <c r="T43" s="45"/>
      <c r="U43" s="51"/>
      <c r="V43" s="44"/>
      <c r="W43" s="44"/>
      <c r="X43" s="44"/>
      <c r="Y43" s="52"/>
      <c r="Z43" s="46"/>
      <c r="AA43" s="44"/>
      <c r="AB43" s="44"/>
      <c r="AC43" s="44"/>
      <c r="AD43" s="45"/>
      <c r="AE43" s="49">
        <f t="shared" si="10"/>
        <v>0</v>
      </c>
      <c r="AF43" s="98" t="str">
        <f t="shared" si="0"/>
        <v>0</v>
      </c>
      <c r="AG43" s="99" t="b">
        <f>IF(L43=3,1,IF(L43=2,2,IF(L43=1,3)))</f>
        <v>0</v>
      </c>
      <c r="AH43" s="93">
        <f t="shared" si="11"/>
        <v>0</v>
      </c>
      <c r="AI43" s="99" t="str">
        <f t="shared" si="2"/>
        <v>0</v>
      </c>
      <c r="AJ43" s="99" t="b">
        <f>IF(Z43=3,1,IF(Z43=2,2,IF(Z43=1,3)))</f>
        <v>0</v>
      </c>
      <c r="AK43" s="99" t="b">
        <f>IF(AD43=3,1,IF(AD43=2,2,IF(AD43=1,3)))</f>
        <v>0</v>
      </c>
      <c r="AL43" s="93">
        <f t="shared" si="12"/>
        <v>0</v>
      </c>
      <c r="AM43" s="99" t="str">
        <f t="shared" si="5"/>
        <v>0</v>
      </c>
      <c r="AN43" s="99" t="b">
        <f>IF(P43=3,1,IF(P43=2,2,IF(P43=1,3)))</f>
        <v>0</v>
      </c>
      <c r="AO43" s="99" t="b">
        <f>IF(S43=3,1,IF(S43=2,2,IF(S43=1,3)))</f>
        <v>0</v>
      </c>
      <c r="AP43" s="93">
        <f t="shared" si="13"/>
        <v>0</v>
      </c>
      <c r="AQ43" s="99" t="str">
        <f t="shared" si="8"/>
        <v>0</v>
      </c>
      <c r="AR43" s="93">
        <f t="shared" si="14"/>
        <v>0</v>
      </c>
      <c r="AS43" s="100" t="str">
        <f t="shared" si="9"/>
        <v>0</v>
      </c>
    </row>
    <row r="44" spans="1:45" s="13" customFormat="1" ht="18" customHeight="1" thickBot="1" x14ac:dyDescent="0.5">
      <c r="A44" s="205" t="s">
        <v>60</v>
      </c>
      <c r="B44" s="212"/>
      <c r="C44" s="50"/>
      <c r="D44" s="23"/>
      <c r="E44" s="24"/>
      <c r="F44" s="43"/>
      <c r="G44" s="44"/>
      <c r="H44" s="44"/>
      <c r="I44" s="44"/>
      <c r="J44" s="45"/>
      <c r="K44" s="51"/>
      <c r="L44" s="44"/>
      <c r="M44" s="44"/>
      <c r="N44" s="44"/>
      <c r="O44" s="52"/>
      <c r="P44" s="46"/>
      <c r="Q44" s="44"/>
      <c r="R44" s="44"/>
      <c r="S44" s="44"/>
      <c r="T44" s="45"/>
      <c r="U44" s="51"/>
      <c r="V44" s="44"/>
      <c r="W44" s="44"/>
      <c r="X44" s="44"/>
      <c r="Y44" s="52"/>
      <c r="Z44" s="46"/>
      <c r="AA44" s="44"/>
      <c r="AB44" s="44"/>
      <c r="AC44" s="44"/>
      <c r="AD44" s="45"/>
      <c r="AE44" s="49">
        <f t="shared" si="10"/>
        <v>0</v>
      </c>
      <c r="AF44" s="98" t="str">
        <f t="shared" si="0"/>
        <v>0</v>
      </c>
      <c r="AG44" s="99" t="b">
        <f t="shared" si="1"/>
        <v>0</v>
      </c>
      <c r="AH44" s="93">
        <f t="shared" si="11"/>
        <v>0</v>
      </c>
      <c r="AI44" s="99" t="str">
        <f t="shared" si="2"/>
        <v>0</v>
      </c>
      <c r="AJ44" s="99" t="b">
        <f t="shared" si="3"/>
        <v>0</v>
      </c>
      <c r="AK44" s="99" t="b">
        <f t="shared" si="4"/>
        <v>0</v>
      </c>
      <c r="AL44" s="93">
        <f t="shared" si="12"/>
        <v>0</v>
      </c>
      <c r="AM44" s="99" t="str">
        <f t="shared" si="5"/>
        <v>0</v>
      </c>
      <c r="AN44" s="99" t="b">
        <f t="shared" si="6"/>
        <v>0</v>
      </c>
      <c r="AO44" s="99" t="b">
        <f t="shared" si="7"/>
        <v>0</v>
      </c>
      <c r="AP44" s="93">
        <f t="shared" si="13"/>
        <v>0</v>
      </c>
      <c r="AQ44" s="99" t="str">
        <f t="shared" si="8"/>
        <v>0</v>
      </c>
      <c r="AR44" s="93">
        <f t="shared" si="14"/>
        <v>0</v>
      </c>
      <c r="AS44" s="100" t="str">
        <f t="shared" si="9"/>
        <v>0</v>
      </c>
    </row>
    <row r="45" spans="1:45" ht="21" thickBot="1" x14ac:dyDescent="0.45"/>
    <row r="46" spans="1:45" ht="27" thickBot="1" x14ac:dyDescent="0.6">
      <c r="D46" s="121" t="s">
        <v>55</v>
      </c>
      <c r="E46" s="122"/>
      <c r="F46" s="122"/>
      <c r="G46" s="122"/>
      <c r="H46" s="122"/>
      <c r="I46" s="122"/>
      <c r="J46" s="123"/>
    </row>
  </sheetData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6"/>
  <sheetViews>
    <sheetView workbookViewId="0">
      <selection activeCell="D14" sqref="D14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9.140625" style="2"/>
    <col min="6" max="30" width="3.140625" style="2" customWidth="1"/>
    <col min="31" max="31" width="3.7109375" style="2" hidden="1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/>
  </cols>
  <sheetData>
    <row r="1" spans="1:46" ht="22.5" customHeight="1" thickBot="1" x14ac:dyDescent="0.5">
      <c r="A1" s="229" t="s">
        <v>26</v>
      </c>
      <c r="B1" s="230"/>
      <c r="C1" s="230"/>
      <c r="D1" s="230"/>
      <c r="E1" s="231"/>
      <c r="F1" s="229" t="s">
        <v>33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1"/>
      <c r="AE1" s="47"/>
      <c r="AF1" s="217" t="s">
        <v>17</v>
      </c>
      <c r="AG1" s="112"/>
      <c r="AH1" s="113"/>
      <c r="AI1" s="220" t="s">
        <v>27</v>
      </c>
      <c r="AJ1" s="114"/>
      <c r="AK1" s="112"/>
      <c r="AL1" s="112"/>
      <c r="AM1" s="223" t="s">
        <v>18</v>
      </c>
      <c r="AN1" s="112"/>
      <c r="AO1" s="112"/>
      <c r="AP1" s="113"/>
      <c r="AQ1" s="220" t="s">
        <v>19</v>
      </c>
      <c r="AR1" s="114"/>
      <c r="AS1" s="214" t="s">
        <v>28</v>
      </c>
    </row>
    <row r="2" spans="1:46" ht="21.75" thickBot="1" x14ac:dyDescent="0.5">
      <c r="A2" s="229" t="str">
        <f>input1!A2</f>
        <v>หมู่บ้านมอมะนาว หมู่ 13 ตำบลวังทอง ครูประชาเล็ต เฉยเทิบ</v>
      </c>
      <c r="B2" s="230"/>
      <c r="C2" s="230"/>
      <c r="D2" s="230"/>
      <c r="E2" s="231"/>
      <c r="F2" s="229" t="s">
        <v>25</v>
      </c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1"/>
      <c r="AE2" s="48"/>
      <c r="AF2" s="218"/>
      <c r="AG2" s="115"/>
      <c r="AH2" s="116"/>
      <c r="AI2" s="221"/>
      <c r="AJ2" s="117"/>
      <c r="AK2" s="115"/>
      <c r="AL2" s="115"/>
      <c r="AM2" s="224"/>
      <c r="AN2" s="115"/>
      <c r="AO2" s="115"/>
      <c r="AP2" s="116"/>
      <c r="AQ2" s="221"/>
      <c r="AR2" s="117"/>
      <c r="AS2" s="215"/>
    </row>
    <row r="3" spans="1:46" ht="21.75" thickBot="1" x14ac:dyDescent="0.5">
      <c r="A3" s="106" t="s">
        <v>21</v>
      </c>
      <c r="B3" s="107" t="s">
        <v>20</v>
      </c>
      <c r="C3" s="108" t="s">
        <v>22</v>
      </c>
      <c r="D3" s="107" t="s">
        <v>23</v>
      </c>
      <c r="E3" s="108" t="s">
        <v>24</v>
      </c>
      <c r="F3" s="101">
        <v>1</v>
      </c>
      <c r="G3" s="102">
        <v>2</v>
      </c>
      <c r="H3" s="102">
        <v>3</v>
      </c>
      <c r="I3" s="102">
        <v>4</v>
      </c>
      <c r="J3" s="103">
        <v>5</v>
      </c>
      <c r="K3" s="104">
        <v>6</v>
      </c>
      <c r="L3" s="102">
        <v>7</v>
      </c>
      <c r="M3" s="102">
        <v>8</v>
      </c>
      <c r="N3" s="102">
        <v>9</v>
      </c>
      <c r="O3" s="105">
        <v>10</v>
      </c>
      <c r="P3" s="101">
        <v>11</v>
      </c>
      <c r="Q3" s="102">
        <v>12</v>
      </c>
      <c r="R3" s="102">
        <v>13</v>
      </c>
      <c r="S3" s="102">
        <v>14</v>
      </c>
      <c r="T3" s="103">
        <v>15</v>
      </c>
      <c r="U3" s="104">
        <v>16</v>
      </c>
      <c r="V3" s="102">
        <v>17</v>
      </c>
      <c r="W3" s="102">
        <v>18</v>
      </c>
      <c r="X3" s="102">
        <v>19</v>
      </c>
      <c r="Y3" s="105">
        <v>20</v>
      </c>
      <c r="Z3" s="101">
        <v>21</v>
      </c>
      <c r="AA3" s="102">
        <v>22</v>
      </c>
      <c r="AB3" s="102">
        <v>23</v>
      </c>
      <c r="AC3" s="102">
        <v>24</v>
      </c>
      <c r="AD3" s="103">
        <v>25</v>
      </c>
      <c r="AE3" s="48"/>
      <c r="AF3" s="219"/>
      <c r="AG3" s="118"/>
      <c r="AH3" s="119"/>
      <c r="AI3" s="222"/>
      <c r="AJ3" s="120"/>
      <c r="AK3" s="118"/>
      <c r="AL3" s="118"/>
      <c r="AM3" s="225"/>
      <c r="AN3" s="118"/>
      <c r="AO3" s="118"/>
      <c r="AP3" s="119"/>
      <c r="AQ3" s="222"/>
      <c r="AR3" s="120"/>
      <c r="AS3" s="216"/>
    </row>
    <row r="4" spans="1:46" s="13" customFormat="1" ht="18" customHeight="1" x14ac:dyDescent="0.45">
      <c r="A4" s="198" t="s">
        <v>66</v>
      </c>
      <c r="B4" s="109">
        <f>input1!B4</f>
        <v>0</v>
      </c>
      <c r="C4" s="124">
        <f>input1!C4</f>
        <v>0</v>
      </c>
      <c r="D4" s="125">
        <f>input1!D4</f>
        <v>0</v>
      </c>
      <c r="E4" s="126">
        <f>input1!E4</f>
        <v>0</v>
      </c>
      <c r="F4" s="7">
        <v>2</v>
      </c>
      <c r="G4" s="8">
        <v>2</v>
      </c>
      <c r="H4" s="8">
        <v>1</v>
      </c>
      <c r="I4" s="8">
        <v>2</v>
      </c>
      <c r="J4" s="9">
        <v>1</v>
      </c>
      <c r="K4" s="10">
        <v>1</v>
      </c>
      <c r="L4" s="8">
        <v>1</v>
      </c>
      <c r="M4" s="8">
        <v>1</v>
      </c>
      <c r="N4" s="8">
        <v>1</v>
      </c>
      <c r="O4" s="11">
        <v>2</v>
      </c>
      <c r="P4" s="7">
        <v>2</v>
      </c>
      <c r="Q4" s="8">
        <v>1</v>
      </c>
      <c r="R4" s="8">
        <v>1</v>
      </c>
      <c r="S4" s="8">
        <v>1</v>
      </c>
      <c r="T4" s="9">
        <v>1</v>
      </c>
      <c r="U4" s="10">
        <v>1</v>
      </c>
      <c r="V4" s="8">
        <v>1</v>
      </c>
      <c r="W4" s="8">
        <v>2</v>
      </c>
      <c r="X4" s="8">
        <v>2</v>
      </c>
      <c r="Y4" s="11">
        <v>1</v>
      </c>
      <c r="Z4" s="7">
        <v>2</v>
      </c>
      <c r="AA4" s="8">
        <v>1</v>
      </c>
      <c r="AB4" s="8">
        <v>1</v>
      </c>
      <c r="AC4" s="8">
        <v>1</v>
      </c>
      <c r="AD4" s="9">
        <v>1</v>
      </c>
      <c r="AE4" s="49">
        <f>H4+M4+R4+U4+AC4</f>
        <v>5</v>
      </c>
      <c r="AF4" s="92">
        <f t="shared" ref="AF4:AF44" si="0">IF(AE4=0,"0",AE4)</f>
        <v>5</v>
      </c>
      <c r="AG4" s="93">
        <f t="shared" ref="AG4:AG44" si="1">IF(L4=3,1,IF(L4=2,2,IF(L4=1,3)))</f>
        <v>3</v>
      </c>
      <c r="AH4" s="93">
        <f>J4+AG4+Q4+W4+AA4</f>
        <v>8</v>
      </c>
      <c r="AI4" s="93">
        <f t="shared" ref="AI4:AI44" si="2">IF(AH4=0,"0",AH4)</f>
        <v>8</v>
      </c>
      <c r="AJ4" s="93">
        <f t="shared" ref="AJ4:AJ44" si="3">IF(Z4=3,1,IF(Z4=2,2,IF(Z4=1,3)))</f>
        <v>2</v>
      </c>
      <c r="AK4" s="93">
        <f t="shared" ref="AK4:AK44" si="4">IF(AD4=3,1,IF(AD4=2,2,IF(AD4=1,3)))</f>
        <v>3</v>
      </c>
      <c r="AL4" s="93">
        <f>G4+O4+T4+AJ4+AK4</f>
        <v>10</v>
      </c>
      <c r="AM4" s="93">
        <f t="shared" ref="AM4:AM44" si="5">IF(AL4=0,"0",AL4)</f>
        <v>10</v>
      </c>
      <c r="AN4" s="93">
        <f t="shared" ref="AN4:AN44" si="6">IF(P4=3,1,IF(P4=2,2,IF(P4=1,3)))</f>
        <v>2</v>
      </c>
      <c r="AO4" s="93">
        <f t="shared" ref="AO4:AO44" si="7">IF(S4=3,1,IF(S4=2,2,IF(S4=1,3)))</f>
        <v>3</v>
      </c>
      <c r="AP4" s="93">
        <f>K4+AN4+AO4+X4+AB4</f>
        <v>9</v>
      </c>
      <c r="AQ4" s="93">
        <f t="shared" ref="AQ4:AQ44" si="8">IF(AP4=0,"0",AP4)</f>
        <v>9</v>
      </c>
      <c r="AR4" s="93">
        <f>F4+I4+N4+V4+Y4</f>
        <v>7</v>
      </c>
      <c r="AS4" s="94">
        <f t="shared" ref="AS4:AS44" si="9">IF(AR4=0,"0",AR4)</f>
        <v>7</v>
      </c>
      <c r="AT4" s="12"/>
    </row>
    <row r="5" spans="1:46" s="13" customFormat="1" ht="18" customHeight="1" x14ac:dyDescent="0.45">
      <c r="A5" s="111" t="s">
        <v>67</v>
      </c>
      <c r="B5" s="109">
        <f>input1!B5</f>
        <v>0</v>
      </c>
      <c r="C5" s="124">
        <f>input1!C5</f>
        <v>0</v>
      </c>
      <c r="D5" s="125">
        <f>input1!D5</f>
        <v>0</v>
      </c>
      <c r="E5" s="126">
        <f>input1!E5</f>
        <v>0</v>
      </c>
      <c r="F5" s="17">
        <v>2</v>
      </c>
      <c r="G5" s="18">
        <v>2</v>
      </c>
      <c r="H5" s="18">
        <v>1</v>
      </c>
      <c r="I5" s="18">
        <v>2</v>
      </c>
      <c r="J5" s="19">
        <v>3</v>
      </c>
      <c r="K5" s="20">
        <v>1</v>
      </c>
      <c r="L5" s="18">
        <v>2</v>
      </c>
      <c r="M5" s="18">
        <v>3</v>
      </c>
      <c r="N5" s="18">
        <v>1</v>
      </c>
      <c r="O5" s="21">
        <v>3</v>
      </c>
      <c r="P5" s="17">
        <v>3</v>
      </c>
      <c r="Q5" s="18">
        <v>3</v>
      </c>
      <c r="R5" s="18">
        <v>1</v>
      </c>
      <c r="S5" s="18">
        <v>3</v>
      </c>
      <c r="T5" s="19">
        <v>3</v>
      </c>
      <c r="U5" s="20">
        <v>2</v>
      </c>
      <c r="V5" s="18">
        <v>2</v>
      </c>
      <c r="W5" s="18">
        <v>3</v>
      </c>
      <c r="X5" s="18">
        <v>1</v>
      </c>
      <c r="Y5" s="21">
        <v>1</v>
      </c>
      <c r="Z5" s="17">
        <v>2</v>
      </c>
      <c r="AA5" s="18">
        <v>1</v>
      </c>
      <c r="AB5" s="18">
        <v>2</v>
      </c>
      <c r="AC5" s="18">
        <v>1</v>
      </c>
      <c r="AD5" s="19">
        <v>1</v>
      </c>
      <c r="AE5" s="49">
        <f t="shared" ref="AE5:AE44" si="10">H5+M5+R5+U5+AC5</f>
        <v>8</v>
      </c>
      <c r="AF5" s="95">
        <f t="shared" si="0"/>
        <v>8</v>
      </c>
      <c r="AG5" s="96">
        <f t="shared" si="1"/>
        <v>2</v>
      </c>
      <c r="AH5" s="93">
        <f t="shared" ref="AH5:AH44" si="11">J5+AG5+Q5+W5+AA5</f>
        <v>12</v>
      </c>
      <c r="AI5" s="96">
        <f t="shared" si="2"/>
        <v>12</v>
      </c>
      <c r="AJ5" s="96">
        <f t="shared" si="3"/>
        <v>2</v>
      </c>
      <c r="AK5" s="96">
        <f t="shared" si="4"/>
        <v>3</v>
      </c>
      <c r="AL5" s="93">
        <f t="shared" ref="AL5:AL44" si="12">G5+O5+T5+AJ5+AK5</f>
        <v>13</v>
      </c>
      <c r="AM5" s="96">
        <f t="shared" si="5"/>
        <v>13</v>
      </c>
      <c r="AN5" s="96">
        <f t="shared" si="6"/>
        <v>1</v>
      </c>
      <c r="AO5" s="96">
        <f t="shared" si="7"/>
        <v>1</v>
      </c>
      <c r="AP5" s="93">
        <f t="shared" ref="AP5:AP44" si="13">K5+AN5+AO5+X5+AB5</f>
        <v>6</v>
      </c>
      <c r="AQ5" s="96">
        <f t="shared" si="8"/>
        <v>6</v>
      </c>
      <c r="AR5" s="93">
        <f t="shared" ref="AR5:AR44" si="14">F5+I5+N5+V5+Y5</f>
        <v>8</v>
      </c>
      <c r="AS5" s="97">
        <f t="shared" si="9"/>
        <v>8</v>
      </c>
      <c r="AT5" s="12"/>
    </row>
    <row r="6" spans="1:46" s="13" customFormat="1" ht="18" customHeight="1" x14ac:dyDescent="0.45">
      <c r="A6" s="200" t="s">
        <v>68</v>
      </c>
      <c r="B6" s="109">
        <f>input1!B6</f>
        <v>0</v>
      </c>
      <c r="C6" s="124">
        <f>input1!C6</f>
        <v>0</v>
      </c>
      <c r="D6" s="125">
        <f>input1!D6</f>
        <v>0</v>
      </c>
      <c r="E6" s="126">
        <f>input1!E6</f>
        <v>0</v>
      </c>
      <c r="F6" s="17">
        <v>2</v>
      </c>
      <c r="G6" s="18">
        <v>2</v>
      </c>
      <c r="H6" s="18">
        <v>1</v>
      </c>
      <c r="I6" s="18">
        <v>2</v>
      </c>
      <c r="J6" s="19">
        <v>1</v>
      </c>
      <c r="K6" s="20">
        <v>1</v>
      </c>
      <c r="L6" s="18">
        <v>2</v>
      </c>
      <c r="M6" s="18">
        <v>1</v>
      </c>
      <c r="N6" s="18">
        <v>2</v>
      </c>
      <c r="O6" s="21">
        <v>2</v>
      </c>
      <c r="P6" s="17">
        <v>3</v>
      </c>
      <c r="Q6" s="18">
        <v>1</v>
      </c>
      <c r="R6" s="18">
        <v>1</v>
      </c>
      <c r="S6" s="18">
        <v>3</v>
      </c>
      <c r="T6" s="19">
        <v>3</v>
      </c>
      <c r="U6" s="20">
        <v>2</v>
      </c>
      <c r="V6" s="18">
        <v>2</v>
      </c>
      <c r="W6" s="18">
        <v>1</v>
      </c>
      <c r="X6" s="18">
        <v>2</v>
      </c>
      <c r="Y6" s="21">
        <v>2</v>
      </c>
      <c r="Z6" s="17">
        <v>2</v>
      </c>
      <c r="AA6" s="18">
        <v>1</v>
      </c>
      <c r="AB6" s="18">
        <v>1</v>
      </c>
      <c r="AC6" s="18">
        <v>2</v>
      </c>
      <c r="AD6" s="19">
        <v>3</v>
      </c>
      <c r="AE6" s="49">
        <f t="shared" si="10"/>
        <v>7</v>
      </c>
      <c r="AF6" s="95">
        <f t="shared" si="0"/>
        <v>7</v>
      </c>
      <c r="AG6" s="96">
        <f t="shared" si="1"/>
        <v>2</v>
      </c>
      <c r="AH6" s="93">
        <f t="shared" si="11"/>
        <v>6</v>
      </c>
      <c r="AI6" s="96">
        <f t="shared" si="2"/>
        <v>6</v>
      </c>
      <c r="AJ6" s="96">
        <f t="shared" si="3"/>
        <v>2</v>
      </c>
      <c r="AK6" s="96">
        <f t="shared" si="4"/>
        <v>1</v>
      </c>
      <c r="AL6" s="93">
        <f t="shared" si="12"/>
        <v>10</v>
      </c>
      <c r="AM6" s="96">
        <f t="shared" si="5"/>
        <v>10</v>
      </c>
      <c r="AN6" s="96">
        <f t="shared" si="6"/>
        <v>1</v>
      </c>
      <c r="AO6" s="96">
        <f t="shared" si="7"/>
        <v>1</v>
      </c>
      <c r="AP6" s="93">
        <f t="shared" si="13"/>
        <v>6</v>
      </c>
      <c r="AQ6" s="96">
        <f t="shared" si="8"/>
        <v>6</v>
      </c>
      <c r="AR6" s="93">
        <f t="shared" si="14"/>
        <v>10</v>
      </c>
      <c r="AS6" s="97">
        <f t="shared" si="9"/>
        <v>10</v>
      </c>
      <c r="AT6" s="12"/>
    </row>
    <row r="7" spans="1:46" s="13" customFormat="1" ht="18" customHeight="1" x14ac:dyDescent="0.45">
      <c r="A7" s="202" t="s">
        <v>69</v>
      </c>
      <c r="B7" s="109">
        <f>input1!B7</f>
        <v>0</v>
      </c>
      <c r="C7" s="124">
        <f>input1!C7</f>
        <v>0</v>
      </c>
      <c r="D7" s="125">
        <f>input1!D7</f>
        <v>0</v>
      </c>
      <c r="E7" s="126">
        <f>input1!E7</f>
        <v>0</v>
      </c>
      <c r="F7" s="65">
        <v>2</v>
      </c>
      <c r="G7" s="66">
        <v>1</v>
      </c>
      <c r="H7" s="66">
        <v>2</v>
      </c>
      <c r="I7" s="66">
        <v>3</v>
      </c>
      <c r="J7" s="67">
        <v>3</v>
      </c>
      <c r="K7" s="68">
        <v>1</v>
      </c>
      <c r="L7" s="66">
        <v>2</v>
      </c>
      <c r="M7" s="66">
        <v>2</v>
      </c>
      <c r="N7" s="66">
        <v>2</v>
      </c>
      <c r="O7" s="69">
        <v>1</v>
      </c>
      <c r="P7" s="70">
        <v>3</v>
      </c>
      <c r="Q7" s="66">
        <v>1</v>
      </c>
      <c r="R7" s="66">
        <v>1</v>
      </c>
      <c r="S7" s="66">
        <v>2</v>
      </c>
      <c r="T7" s="67">
        <v>2</v>
      </c>
      <c r="U7" s="68">
        <v>2</v>
      </c>
      <c r="V7" s="66">
        <v>3</v>
      </c>
      <c r="W7" s="66">
        <v>2</v>
      </c>
      <c r="X7" s="66">
        <v>1</v>
      </c>
      <c r="Y7" s="69">
        <v>3</v>
      </c>
      <c r="Z7" s="70">
        <v>2</v>
      </c>
      <c r="AA7" s="66">
        <v>1</v>
      </c>
      <c r="AB7" s="66">
        <v>3</v>
      </c>
      <c r="AC7" s="66">
        <v>3</v>
      </c>
      <c r="AD7" s="67">
        <v>2</v>
      </c>
      <c r="AE7" s="49">
        <f t="shared" si="10"/>
        <v>10</v>
      </c>
      <c r="AF7" s="95">
        <f t="shared" si="0"/>
        <v>10</v>
      </c>
      <c r="AG7" s="96">
        <f t="shared" si="1"/>
        <v>2</v>
      </c>
      <c r="AH7" s="93">
        <f t="shared" si="11"/>
        <v>9</v>
      </c>
      <c r="AI7" s="96">
        <f t="shared" si="2"/>
        <v>9</v>
      </c>
      <c r="AJ7" s="96">
        <f t="shared" si="3"/>
        <v>2</v>
      </c>
      <c r="AK7" s="96">
        <f t="shared" si="4"/>
        <v>2</v>
      </c>
      <c r="AL7" s="93">
        <f t="shared" si="12"/>
        <v>8</v>
      </c>
      <c r="AM7" s="96">
        <f t="shared" si="5"/>
        <v>8</v>
      </c>
      <c r="AN7" s="96">
        <f t="shared" si="6"/>
        <v>1</v>
      </c>
      <c r="AO7" s="96">
        <f t="shared" si="7"/>
        <v>2</v>
      </c>
      <c r="AP7" s="93">
        <f t="shared" si="13"/>
        <v>8</v>
      </c>
      <c r="AQ7" s="96">
        <f t="shared" si="8"/>
        <v>8</v>
      </c>
      <c r="AR7" s="93">
        <f t="shared" si="14"/>
        <v>13</v>
      </c>
      <c r="AS7" s="97">
        <f t="shared" si="9"/>
        <v>13</v>
      </c>
      <c r="AT7" s="12"/>
    </row>
    <row r="8" spans="1:46" s="13" customFormat="1" ht="18" customHeight="1" thickBot="1" x14ac:dyDescent="0.5">
      <c r="A8" s="203" t="s">
        <v>70</v>
      </c>
      <c r="B8" s="110">
        <f>input1!B8</f>
        <v>0</v>
      </c>
      <c r="C8" s="127">
        <f>input1!C8</f>
        <v>0</v>
      </c>
      <c r="D8" s="128">
        <f>input1!D8</f>
        <v>0</v>
      </c>
      <c r="E8" s="129">
        <f>input1!E8</f>
        <v>0</v>
      </c>
      <c r="F8" s="25">
        <v>2</v>
      </c>
      <c r="G8" s="26">
        <v>2</v>
      </c>
      <c r="H8" s="26">
        <v>1</v>
      </c>
      <c r="I8" s="26">
        <v>3</v>
      </c>
      <c r="J8" s="27">
        <v>1</v>
      </c>
      <c r="K8" s="28">
        <v>1</v>
      </c>
      <c r="L8" s="26">
        <v>3</v>
      </c>
      <c r="M8" s="26">
        <v>1</v>
      </c>
      <c r="N8" s="26">
        <v>1</v>
      </c>
      <c r="O8" s="29">
        <v>1</v>
      </c>
      <c r="P8" s="25">
        <v>3</v>
      </c>
      <c r="Q8" s="26">
        <v>1</v>
      </c>
      <c r="R8" s="26">
        <v>1</v>
      </c>
      <c r="S8" s="26">
        <v>2</v>
      </c>
      <c r="T8" s="27">
        <v>3</v>
      </c>
      <c r="U8" s="28">
        <v>1</v>
      </c>
      <c r="V8" s="26">
        <v>3</v>
      </c>
      <c r="W8" s="26">
        <v>2</v>
      </c>
      <c r="X8" s="26">
        <v>2</v>
      </c>
      <c r="Y8" s="29">
        <v>1</v>
      </c>
      <c r="Z8" s="25">
        <v>2</v>
      </c>
      <c r="AA8" s="26">
        <v>1</v>
      </c>
      <c r="AB8" s="26">
        <v>1</v>
      </c>
      <c r="AC8" s="26">
        <v>1</v>
      </c>
      <c r="AD8" s="27">
        <v>2</v>
      </c>
      <c r="AE8" s="49">
        <f t="shared" si="10"/>
        <v>5</v>
      </c>
      <c r="AF8" s="98">
        <f t="shared" si="0"/>
        <v>5</v>
      </c>
      <c r="AG8" s="99">
        <f t="shared" si="1"/>
        <v>1</v>
      </c>
      <c r="AH8" s="93">
        <f t="shared" si="11"/>
        <v>6</v>
      </c>
      <c r="AI8" s="99">
        <f t="shared" si="2"/>
        <v>6</v>
      </c>
      <c r="AJ8" s="99">
        <f t="shared" si="3"/>
        <v>2</v>
      </c>
      <c r="AK8" s="99">
        <f t="shared" si="4"/>
        <v>2</v>
      </c>
      <c r="AL8" s="93">
        <f t="shared" si="12"/>
        <v>10</v>
      </c>
      <c r="AM8" s="99">
        <f t="shared" si="5"/>
        <v>10</v>
      </c>
      <c r="AN8" s="99">
        <f t="shared" si="6"/>
        <v>1</v>
      </c>
      <c r="AO8" s="99">
        <f t="shared" si="7"/>
        <v>2</v>
      </c>
      <c r="AP8" s="93">
        <f t="shared" si="13"/>
        <v>7</v>
      </c>
      <c r="AQ8" s="99">
        <f t="shared" si="8"/>
        <v>7</v>
      </c>
      <c r="AR8" s="93">
        <f t="shared" si="14"/>
        <v>10</v>
      </c>
      <c r="AS8" s="100">
        <f t="shared" si="9"/>
        <v>10</v>
      </c>
      <c r="AT8" s="12"/>
    </row>
    <row r="9" spans="1:46" s="13" customFormat="1" ht="18" customHeight="1" x14ac:dyDescent="0.45">
      <c r="A9" s="198" t="s">
        <v>71</v>
      </c>
      <c r="B9" s="109">
        <f>input1!B9</f>
        <v>0</v>
      </c>
      <c r="C9" s="124">
        <f>input1!C9</f>
        <v>0</v>
      </c>
      <c r="D9" s="125">
        <f>input1!D9</f>
        <v>0</v>
      </c>
      <c r="E9" s="126">
        <f>input1!E9</f>
        <v>0</v>
      </c>
      <c r="F9" s="7">
        <v>2</v>
      </c>
      <c r="G9" s="8">
        <v>1</v>
      </c>
      <c r="H9" s="8">
        <v>1</v>
      </c>
      <c r="I9" s="8">
        <v>1</v>
      </c>
      <c r="J9" s="9">
        <v>1</v>
      </c>
      <c r="K9" s="10">
        <v>2</v>
      </c>
      <c r="L9" s="8">
        <v>3</v>
      </c>
      <c r="M9" s="8">
        <v>1</v>
      </c>
      <c r="N9" s="8">
        <v>2</v>
      </c>
      <c r="O9" s="11">
        <v>1</v>
      </c>
      <c r="P9" s="7">
        <v>3</v>
      </c>
      <c r="Q9" s="8">
        <v>1</v>
      </c>
      <c r="R9" s="8">
        <v>1</v>
      </c>
      <c r="S9" s="8">
        <v>3</v>
      </c>
      <c r="T9" s="9">
        <v>2</v>
      </c>
      <c r="U9" s="10">
        <v>1</v>
      </c>
      <c r="V9" s="8">
        <v>3</v>
      </c>
      <c r="W9" s="8">
        <v>1</v>
      </c>
      <c r="X9" s="8">
        <v>1</v>
      </c>
      <c r="Y9" s="11">
        <v>3</v>
      </c>
      <c r="Z9" s="7">
        <v>2</v>
      </c>
      <c r="AA9" s="8">
        <v>1</v>
      </c>
      <c r="AB9" s="8">
        <v>2</v>
      </c>
      <c r="AC9" s="8">
        <v>1</v>
      </c>
      <c r="AD9" s="9">
        <v>3</v>
      </c>
      <c r="AE9" s="49">
        <f t="shared" si="10"/>
        <v>5</v>
      </c>
      <c r="AF9" s="92">
        <f t="shared" si="0"/>
        <v>5</v>
      </c>
      <c r="AG9" s="93">
        <f t="shared" si="1"/>
        <v>1</v>
      </c>
      <c r="AH9" s="93">
        <f t="shared" si="11"/>
        <v>5</v>
      </c>
      <c r="AI9" s="93">
        <f t="shared" si="2"/>
        <v>5</v>
      </c>
      <c r="AJ9" s="93">
        <f t="shared" si="3"/>
        <v>2</v>
      </c>
      <c r="AK9" s="93">
        <f t="shared" si="4"/>
        <v>1</v>
      </c>
      <c r="AL9" s="93">
        <f t="shared" si="12"/>
        <v>7</v>
      </c>
      <c r="AM9" s="93">
        <f t="shared" si="5"/>
        <v>7</v>
      </c>
      <c r="AN9" s="93">
        <f t="shared" si="6"/>
        <v>1</v>
      </c>
      <c r="AO9" s="93">
        <f t="shared" si="7"/>
        <v>1</v>
      </c>
      <c r="AP9" s="93">
        <f t="shared" si="13"/>
        <v>7</v>
      </c>
      <c r="AQ9" s="93">
        <f t="shared" si="8"/>
        <v>7</v>
      </c>
      <c r="AR9" s="93">
        <f t="shared" si="14"/>
        <v>11</v>
      </c>
      <c r="AS9" s="94">
        <f t="shared" si="9"/>
        <v>11</v>
      </c>
      <c r="AT9" s="12"/>
    </row>
    <row r="10" spans="1:46" s="13" customFormat="1" ht="18" customHeight="1" x14ac:dyDescent="0.45">
      <c r="A10" s="111" t="s">
        <v>72</v>
      </c>
      <c r="B10" s="109">
        <f>input1!B10</f>
        <v>0</v>
      </c>
      <c r="C10" s="124">
        <f>input1!C10</f>
        <v>0</v>
      </c>
      <c r="D10" s="125">
        <f>input1!D10</f>
        <v>0</v>
      </c>
      <c r="E10" s="126">
        <f>input1!E10</f>
        <v>0</v>
      </c>
      <c r="F10" s="17">
        <v>2</v>
      </c>
      <c r="G10" s="18">
        <v>2</v>
      </c>
      <c r="H10" s="18">
        <v>1</v>
      </c>
      <c r="I10" s="18">
        <v>2</v>
      </c>
      <c r="J10" s="19">
        <v>1</v>
      </c>
      <c r="K10" s="20">
        <v>1</v>
      </c>
      <c r="L10" s="18">
        <v>1</v>
      </c>
      <c r="M10" s="18">
        <v>1</v>
      </c>
      <c r="N10" s="18">
        <v>2</v>
      </c>
      <c r="O10" s="21">
        <v>1</v>
      </c>
      <c r="P10" s="17">
        <v>2</v>
      </c>
      <c r="Q10" s="18">
        <v>1</v>
      </c>
      <c r="R10" s="18">
        <v>1</v>
      </c>
      <c r="S10" s="18">
        <v>2</v>
      </c>
      <c r="T10" s="19">
        <v>1</v>
      </c>
      <c r="U10" s="20">
        <v>1</v>
      </c>
      <c r="V10" s="18">
        <v>1</v>
      </c>
      <c r="W10" s="18">
        <v>1</v>
      </c>
      <c r="X10" s="18">
        <v>1</v>
      </c>
      <c r="Y10" s="21">
        <v>2</v>
      </c>
      <c r="Z10" s="17">
        <v>3</v>
      </c>
      <c r="AA10" s="18">
        <v>1</v>
      </c>
      <c r="AB10" s="18">
        <v>1</v>
      </c>
      <c r="AC10" s="18">
        <v>1</v>
      </c>
      <c r="AD10" s="19">
        <v>2</v>
      </c>
      <c r="AE10" s="49">
        <f t="shared" si="10"/>
        <v>5</v>
      </c>
      <c r="AF10" s="95">
        <f t="shared" si="0"/>
        <v>5</v>
      </c>
      <c r="AG10" s="96">
        <f t="shared" si="1"/>
        <v>3</v>
      </c>
      <c r="AH10" s="93">
        <f t="shared" si="11"/>
        <v>7</v>
      </c>
      <c r="AI10" s="96">
        <f t="shared" si="2"/>
        <v>7</v>
      </c>
      <c r="AJ10" s="96">
        <f t="shared" si="3"/>
        <v>1</v>
      </c>
      <c r="AK10" s="96">
        <f t="shared" si="4"/>
        <v>2</v>
      </c>
      <c r="AL10" s="93">
        <f t="shared" si="12"/>
        <v>7</v>
      </c>
      <c r="AM10" s="96">
        <f t="shared" si="5"/>
        <v>7</v>
      </c>
      <c r="AN10" s="96">
        <f t="shared" si="6"/>
        <v>2</v>
      </c>
      <c r="AO10" s="96">
        <f t="shared" si="7"/>
        <v>2</v>
      </c>
      <c r="AP10" s="93">
        <f t="shared" si="13"/>
        <v>7</v>
      </c>
      <c r="AQ10" s="96">
        <f t="shared" si="8"/>
        <v>7</v>
      </c>
      <c r="AR10" s="93">
        <f t="shared" si="14"/>
        <v>9</v>
      </c>
      <c r="AS10" s="97">
        <f t="shared" si="9"/>
        <v>9</v>
      </c>
      <c r="AT10" s="12"/>
    </row>
    <row r="11" spans="1:46" s="13" customFormat="1" ht="18" customHeight="1" x14ac:dyDescent="0.45">
      <c r="A11" s="200" t="s">
        <v>73</v>
      </c>
      <c r="B11" s="109">
        <f>input1!B11</f>
        <v>0</v>
      </c>
      <c r="C11" s="124">
        <f>input1!C11</f>
        <v>0</v>
      </c>
      <c r="D11" s="125">
        <f>input1!D11</f>
        <v>0</v>
      </c>
      <c r="E11" s="126">
        <f>input1!E11</f>
        <v>0</v>
      </c>
      <c r="F11" s="17">
        <v>1</v>
      </c>
      <c r="G11" s="18">
        <v>2</v>
      </c>
      <c r="H11" s="18">
        <v>1</v>
      </c>
      <c r="I11" s="18">
        <v>2</v>
      </c>
      <c r="J11" s="19">
        <v>1</v>
      </c>
      <c r="K11" s="20">
        <v>3</v>
      </c>
      <c r="L11" s="18">
        <v>3</v>
      </c>
      <c r="M11" s="18">
        <v>1</v>
      </c>
      <c r="N11" s="18">
        <v>1</v>
      </c>
      <c r="O11" s="21">
        <v>1</v>
      </c>
      <c r="P11" s="17">
        <v>1</v>
      </c>
      <c r="Q11" s="18">
        <v>1</v>
      </c>
      <c r="R11" s="18">
        <v>2</v>
      </c>
      <c r="S11" s="18">
        <v>2</v>
      </c>
      <c r="T11" s="19">
        <v>2</v>
      </c>
      <c r="U11" s="20">
        <v>1</v>
      </c>
      <c r="V11" s="18">
        <v>2</v>
      </c>
      <c r="W11" s="18">
        <v>2</v>
      </c>
      <c r="X11" s="18">
        <v>2</v>
      </c>
      <c r="Y11" s="21">
        <v>1</v>
      </c>
      <c r="Z11" s="17">
        <v>2</v>
      </c>
      <c r="AA11" s="18">
        <v>1</v>
      </c>
      <c r="AB11" s="18">
        <v>2</v>
      </c>
      <c r="AC11" s="18">
        <v>2</v>
      </c>
      <c r="AD11" s="19">
        <v>2</v>
      </c>
      <c r="AE11" s="49">
        <f t="shared" si="10"/>
        <v>7</v>
      </c>
      <c r="AF11" s="95">
        <f t="shared" si="0"/>
        <v>7</v>
      </c>
      <c r="AG11" s="96">
        <f t="shared" si="1"/>
        <v>1</v>
      </c>
      <c r="AH11" s="93">
        <f t="shared" si="11"/>
        <v>6</v>
      </c>
      <c r="AI11" s="96">
        <f t="shared" si="2"/>
        <v>6</v>
      </c>
      <c r="AJ11" s="96">
        <f t="shared" si="3"/>
        <v>2</v>
      </c>
      <c r="AK11" s="96">
        <f t="shared" si="4"/>
        <v>2</v>
      </c>
      <c r="AL11" s="93">
        <f t="shared" si="12"/>
        <v>9</v>
      </c>
      <c r="AM11" s="96">
        <f t="shared" si="5"/>
        <v>9</v>
      </c>
      <c r="AN11" s="96">
        <f t="shared" si="6"/>
        <v>3</v>
      </c>
      <c r="AO11" s="96">
        <f t="shared" si="7"/>
        <v>2</v>
      </c>
      <c r="AP11" s="93">
        <f t="shared" si="13"/>
        <v>12</v>
      </c>
      <c r="AQ11" s="96">
        <f t="shared" si="8"/>
        <v>12</v>
      </c>
      <c r="AR11" s="93">
        <f t="shared" si="14"/>
        <v>7</v>
      </c>
      <c r="AS11" s="97">
        <f t="shared" si="9"/>
        <v>7</v>
      </c>
      <c r="AT11" s="12"/>
    </row>
    <row r="12" spans="1:46" s="13" customFormat="1" ht="18" customHeight="1" x14ac:dyDescent="0.45">
      <c r="A12" s="202" t="s">
        <v>74</v>
      </c>
      <c r="B12" s="109">
        <f>input1!B12</f>
        <v>0</v>
      </c>
      <c r="C12" s="124">
        <f>input1!C12</f>
        <v>0</v>
      </c>
      <c r="D12" s="125">
        <f>input1!D12</f>
        <v>0</v>
      </c>
      <c r="E12" s="126">
        <f>input1!E12</f>
        <v>0</v>
      </c>
      <c r="F12" s="17">
        <v>2</v>
      </c>
      <c r="G12" s="18">
        <v>2</v>
      </c>
      <c r="H12" s="18">
        <v>1</v>
      </c>
      <c r="I12" s="18">
        <v>2</v>
      </c>
      <c r="J12" s="19">
        <v>3</v>
      </c>
      <c r="K12" s="20">
        <v>1</v>
      </c>
      <c r="L12" s="18">
        <v>2</v>
      </c>
      <c r="M12" s="18">
        <v>3</v>
      </c>
      <c r="N12" s="18">
        <v>1</v>
      </c>
      <c r="O12" s="21">
        <v>3</v>
      </c>
      <c r="P12" s="17">
        <v>3</v>
      </c>
      <c r="Q12" s="18">
        <v>3</v>
      </c>
      <c r="R12" s="18">
        <v>1</v>
      </c>
      <c r="S12" s="18">
        <v>3</v>
      </c>
      <c r="T12" s="19">
        <v>3</v>
      </c>
      <c r="U12" s="20">
        <v>2</v>
      </c>
      <c r="V12" s="18">
        <v>2</v>
      </c>
      <c r="W12" s="18">
        <v>3</v>
      </c>
      <c r="X12" s="18">
        <v>1</v>
      </c>
      <c r="Y12" s="21">
        <v>1</v>
      </c>
      <c r="Z12" s="17">
        <v>2</v>
      </c>
      <c r="AA12" s="18">
        <v>1</v>
      </c>
      <c r="AB12" s="18">
        <v>2</v>
      </c>
      <c r="AC12" s="18">
        <v>1</v>
      </c>
      <c r="AD12" s="19">
        <v>1</v>
      </c>
      <c r="AE12" s="49">
        <f t="shared" si="10"/>
        <v>8</v>
      </c>
      <c r="AF12" s="95">
        <f t="shared" si="0"/>
        <v>8</v>
      </c>
      <c r="AG12" s="96">
        <f t="shared" si="1"/>
        <v>2</v>
      </c>
      <c r="AH12" s="93">
        <f t="shared" si="11"/>
        <v>12</v>
      </c>
      <c r="AI12" s="96">
        <f t="shared" si="2"/>
        <v>12</v>
      </c>
      <c r="AJ12" s="96">
        <f t="shared" si="3"/>
        <v>2</v>
      </c>
      <c r="AK12" s="96">
        <f t="shared" si="4"/>
        <v>3</v>
      </c>
      <c r="AL12" s="93">
        <f t="shared" si="12"/>
        <v>13</v>
      </c>
      <c r="AM12" s="96">
        <f t="shared" si="5"/>
        <v>13</v>
      </c>
      <c r="AN12" s="96">
        <f t="shared" si="6"/>
        <v>1</v>
      </c>
      <c r="AO12" s="96">
        <f t="shared" si="7"/>
        <v>1</v>
      </c>
      <c r="AP12" s="93">
        <f t="shared" si="13"/>
        <v>6</v>
      </c>
      <c r="AQ12" s="96">
        <f t="shared" si="8"/>
        <v>6</v>
      </c>
      <c r="AR12" s="93">
        <f t="shared" si="14"/>
        <v>8</v>
      </c>
      <c r="AS12" s="97">
        <f t="shared" si="9"/>
        <v>8</v>
      </c>
      <c r="AT12" s="12"/>
    </row>
    <row r="13" spans="1:46" s="13" customFormat="1" ht="18" customHeight="1" thickBot="1" x14ac:dyDescent="0.5">
      <c r="A13" s="203" t="s">
        <v>75</v>
      </c>
      <c r="B13" s="110">
        <f>input1!B13</f>
        <v>0</v>
      </c>
      <c r="C13" s="127">
        <f>input1!C13</f>
        <v>0</v>
      </c>
      <c r="D13" s="128">
        <f>input1!D13</f>
        <v>0</v>
      </c>
      <c r="E13" s="129">
        <f>input1!E13</f>
        <v>0</v>
      </c>
      <c r="F13" s="25">
        <v>2</v>
      </c>
      <c r="G13" s="26">
        <v>2</v>
      </c>
      <c r="H13" s="26">
        <v>1</v>
      </c>
      <c r="I13" s="26">
        <v>2</v>
      </c>
      <c r="J13" s="27">
        <v>1</v>
      </c>
      <c r="K13" s="28">
        <v>2</v>
      </c>
      <c r="L13" s="26">
        <v>1</v>
      </c>
      <c r="M13" s="26">
        <v>3</v>
      </c>
      <c r="N13" s="26">
        <v>1</v>
      </c>
      <c r="O13" s="29">
        <v>2</v>
      </c>
      <c r="P13" s="25">
        <v>3</v>
      </c>
      <c r="Q13" s="26">
        <v>3</v>
      </c>
      <c r="R13" s="26">
        <v>1</v>
      </c>
      <c r="S13" s="26">
        <v>2</v>
      </c>
      <c r="T13" s="27">
        <v>3</v>
      </c>
      <c r="U13" s="28">
        <v>2</v>
      </c>
      <c r="V13" s="26">
        <v>3</v>
      </c>
      <c r="W13" s="26">
        <v>2</v>
      </c>
      <c r="X13" s="26">
        <v>1</v>
      </c>
      <c r="Y13" s="29">
        <v>2</v>
      </c>
      <c r="Z13" s="25">
        <v>2</v>
      </c>
      <c r="AA13" s="26">
        <v>1</v>
      </c>
      <c r="AB13" s="26">
        <v>2</v>
      </c>
      <c r="AC13" s="26">
        <v>2</v>
      </c>
      <c r="AD13" s="27">
        <v>1</v>
      </c>
      <c r="AE13" s="49">
        <f t="shared" si="10"/>
        <v>9</v>
      </c>
      <c r="AF13" s="98">
        <f t="shared" si="0"/>
        <v>9</v>
      </c>
      <c r="AG13" s="99">
        <f t="shared" si="1"/>
        <v>3</v>
      </c>
      <c r="AH13" s="93">
        <f t="shared" si="11"/>
        <v>10</v>
      </c>
      <c r="AI13" s="99">
        <f t="shared" si="2"/>
        <v>10</v>
      </c>
      <c r="AJ13" s="99">
        <f t="shared" si="3"/>
        <v>2</v>
      </c>
      <c r="AK13" s="99">
        <f t="shared" si="4"/>
        <v>3</v>
      </c>
      <c r="AL13" s="93">
        <f t="shared" si="12"/>
        <v>12</v>
      </c>
      <c r="AM13" s="99">
        <f t="shared" si="5"/>
        <v>12</v>
      </c>
      <c r="AN13" s="99">
        <f t="shared" si="6"/>
        <v>1</v>
      </c>
      <c r="AO13" s="99">
        <f t="shared" si="7"/>
        <v>2</v>
      </c>
      <c r="AP13" s="93">
        <f t="shared" si="13"/>
        <v>8</v>
      </c>
      <c r="AQ13" s="99">
        <f t="shared" si="8"/>
        <v>8</v>
      </c>
      <c r="AR13" s="93">
        <f t="shared" si="14"/>
        <v>10</v>
      </c>
      <c r="AS13" s="100">
        <f t="shared" si="9"/>
        <v>10</v>
      </c>
      <c r="AT13" s="12"/>
    </row>
    <row r="14" spans="1:46" s="13" customFormat="1" ht="18" customHeight="1" x14ac:dyDescent="0.45">
      <c r="A14" s="198" t="s">
        <v>76</v>
      </c>
      <c r="B14" s="109">
        <f>input1!B14</f>
        <v>0</v>
      </c>
      <c r="C14" s="124">
        <f>input1!C14</f>
        <v>0</v>
      </c>
      <c r="D14" s="125">
        <f>input1!D14</f>
        <v>0</v>
      </c>
      <c r="E14" s="126">
        <f>input1!E14</f>
        <v>0</v>
      </c>
      <c r="F14" s="7">
        <v>1</v>
      </c>
      <c r="G14" s="8">
        <v>2</v>
      </c>
      <c r="H14" s="8">
        <v>3</v>
      </c>
      <c r="I14" s="8">
        <v>3</v>
      </c>
      <c r="J14" s="9">
        <v>1</v>
      </c>
      <c r="K14" s="10">
        <v>2</v>
      </c>
      <c r="L14" s="8">
        <v>2</v>
      </c>
      <c r="M14" s="8">
        <v>2</v>
      </c>
      <c r="N14" s="8">
        <v>2</v>
      </c>
      <c r="O14" s="11">
        <v>1</v>
      </c>
      <c r="P14" s="7">
        <v>3</v>
      </c>
      <c r="Q14" s="8">
        <v>2</v>
      </c>
      <c r="R14" s="8">
        <v>2</v>
      </c>
      <c r="S14" s="8">
        <v>1</v>
      </c>
      <c r="T14" s="9">
        <v>1</v>
      </c>
      <c r="U14" s="10">
        <v>2</v>
      </c>
      <c r="V14" s="8">
        <v>2</v>
      </c>
      <c r="W14" s="8">
        <v>2</v>
      </c>
      <c r="X14" s="8">
        <v>2</v>
      </c>
      <c r="Y14" s="11">
        <v>2</v>
      </c>
      <c r="Z14" s="7">
        <v>2</v>
      </c>
      <c r="AA14" s="8">
        <v>1</v>
      </c>
      <c r="AB14" s="8">
        <v>2</v>
      </c>
      <c r="AC14" s="8">
        <v>2</v>
      </c>
      <c r="AD14" s="9">
        <v>3</v>
      </c>
      <c r="AE14" s="49">
        <f t="shared" si="10"/>
        <v>11</v>
      </c>
      <c r="AF14" s="92">
        <f t="shared" si="0"/>
        <v>11</v>
      </c>
      <c r="AG14" s="93">
        <f t="shared" si="1"/>
        <v>2</v>
      </c>
      <c r="AH14" s="93">
        <f t="shared" si="11"/>
        <v>8</v>
      </c>
      <c r="AI14" s="93">
        <f t="shared" si="2"/>
        <v>8</v>
      </c>
      <c r="AJ14" s="93">
        <f t="shared" si="3"/>
        <v>2</v>
      </c>
      <c r="AK14" s="93">
        <f t="shared" si="4"/>
        <v>1</v>
      </c>
      <c r="AL14" s="93">
        <f t="shared" si="12"/>
        <v>7</v>
      </c>
      <c r="AM14" s="93">
        <f t="shared" si="5"/>
        <v>7</v>
      </c>
      <c r="AN14" s="93">
        <f t="shared" si="6"/>
        <v>1</v>
      </c>
      <c r="AO14" s="93">
        <f t="shared" si="7"/>
        <v>3</v>
      </c>
      <c r="AP14" s="93">
        <f t="shared" si="13"/>
        <v>10</v>
      </c>
      <c r="AQ14" s="93">
        <f t="shared" si="8"/>
        <v>10</v>
      </c>
      <c r="AR14" s="93">
        <f t="shared" si="14"/>
        <v>10</v>
      </c>
      <c r="AS14" s="94">
        <f t="shared" si="9"/>
        <v>10</v>
      </c>
      <c r="AT14" s="12"/>
    </row>
    <row r="15" spans="1:46" s="13" customFormat="1" ht="18" customHeight="1" x14ac:dyDescent="0.45">
      <c r="A15" s="111" t="s">
        <v>77</v>
      </c>
      <c r="B15" s="109">
        <f>input1!B15</f>
        <v>0</v>
      </c>
      <c r="C15" s="124">
        <f>input1!C15</f>
        <v>0</v>
      </c>
      <c r="D15" s="125">
        <f>input1!D15</f>
        <v>0</v>
      </c>
      <c r="E15" s="126">
        <f>input1!E15</f>
        <v>0</v>
      </c>
      <c r="F15" s="65">
        <v>2</v>
      </c>
      <c r="G15" s="66">
        <v>1</v>
      </c>
      <c r="H15" s="66">
        <v>2</v>
      </c>
      <c r="I15" s="66">
        <v>3</v>
      </c>
      <c r="J15" s="67">
        <v>3</v>
      </c>
      <c r="K15" s="68">
        <v>1</v>
      </c>
      <c r="L15" s="66">
        <v>2</v>
      </c>
      <c r="M15" s="66">
        <v>2</v>
      </c>
      <c r="N15" s="66">
        <v>2</v>
      </c>
      <c r="O15" s="69">
        <v>1</v>
      </c>
      <c r="P15" s="70">
        <v>3</v>
      </c>
      <c r="Q15" s="66">
        <v>1</v>
      </c>
      <c r="R15" s="66">
        <v>1</v>
      </c>
      <c r="S15" s="66">
        <v>2</v>
      </c>
      <c r="T15" s="67">
        <v>2</v>
      </c>
      <c r="U15" s="68">
        <v>2</v>
      </c>
      <c r="V15" s="66">
        <v>3</v>
      </c>
      <c r="W15" s="66">
        <v>2</v>
      </c>
      <c r="X15" s="66">
        <v>1</v>
      </c>
      <c r="Y15" s="69">
        <v>3</v>
      </c>
      <c r="Z15" s="70">
        <v>2</v>
      </c>
      <c r="AA15" s="66">
        <v>1</v>
      </c>
      <c r="AB15" s="66">
        <v>3</v>
      </c>
      <c r="AC15" s="66">
        <v>3</v>
      </c>
      <c r="AD15" s="67">
        <v>2</v>
      </c>
      <c r="AE15" s="49">
        <f t="shared" si="10"/>
        <v>10</v>
      </c>
      <c r="AF15" s="95">
        <f t="shared" si="0"/>
        <v>10</v>
      </c>
      <c r="AG15" s="96">
        <f t="shared" si="1"/>
        <v>2</v>
      </c>
      <c r="AH15" s="93">
        <f t="shared" si="11"/>
        <v>9</v>
      </c>
      <c r="AI15" s="96">
        <f t="shared" si="2"/>
        <v>9</v>
      </c>
      <c r="AJ15" s="96">
        <f t="shared" si="3"/>
        <v>2</v>
      </c>
      <c r="AK15" s="96">
        <f t="shared" si="4"/>
        <v>2</v>
      </c>
      <c r="AL15" s="93">
        <f t="shared" si="12"/>
        <v>8</v>
      </c>
      <c r="AM15" s="96">
        <f t="shared" si="5"/>
        <v>8</v>
      </c>
      <c r="AN15" s="96">
        <f t="shared" si="6"/>
        <v>1</v>
      </c>
      <c r="AO15" s="96">
        <f t="shared" si="7"/>
        <v>2</v>
      </c>
      <c r="AP15" s="93">
        <f t="shared" si="13"/>
        <v>8</v>
      </c>
      <c r="AQ15" s="96">
        <f t="shared" si="8"/>
        <v>8</v>
      </c>
      <c r="AR15" s="93">
        <f t="shared" si="14"/>
        <v>13</v>
      </c>
      <c r="AS15" s="97">
        <f t="shared" si="9"/>
        <v>13</v>
      </c>
      <c r="AT15" s="12"/>
    </row>
    <row r="16" spans="1:46" s="13" customFormat="1" ht="18" customHeight="1" x14ac:dyDescent="0.45">
      <c r="A16" s="200" t="s">
        <v>78</v>
      </c>
      <c r="B16" s="109">
        <f>input1!B16</f>
        <v>0</v>
      </c>
      <c r="C16" s="124">
        <f>input1!C16</f>
        <v>0</v>
      </c>
      <c r="D16" s="125">
        <f>input1!D16</f>
        <v>0</v>
      </c>
      <c r="E16" s="126">
        <f>input1!E16</f>
        <v>0</v>
      </c>
      <c r="F16" s="17">
        <v>2</v>
      </c>
      <c r="G16" s="18">
        <v>2</v>
      </c>
      <c r="H16" s="18">
        <v>1</v>
      </c>
      <c r="I16" s="18">
        <v>2</v>
      </c>
      <c r="J16" s="19">
        <v>3</v>
      </c>
      <c r="K16" s="20">
        <v>1</v>
      </c>
      <c r="L16" s="18">
        <v>2</v>
      </c>
      <c r="M16" s="18">
        <v>3</v>
      </c>
      <c r="N16" s="18">
        <v>1</v>
      </c>
      <c r="O16" s="21">
        <v>3</v>
      </c>
      <c r="P16" s="17">
        <v>3</v>
      </c>
      <c r="Q16" s="18">
        <v>3</v>
      </c>
      <c r="R16" s="18">
        <v>1</v>
      </c>
      <c r="S16" s="18">
        <v>3</v>
      </c>
      <c r="T16" s="19">
        <v>3</v>
      </c>
      <c r="U16" s="20">
        <v>2</v>
      </c>
      <c r="V16" s="18">
        <v>2</v>
      </c>
      <c r="W16" s="18">
        <v>3</v>
      </c>
      <c r="X16" s="18">
        <v>1</v>
      </c>
      <c r="Y16" s="21">
        <v>1</v>
      </c>
      <c r="Z16" s="17">
        <v>2</v>
      </c>
      <c r="AA16" s="18">
        <v>1</v>
      </c>
      <c r="AB16" s="18">
        <v>2</v>
      </c>
      <c r="AC16" s="18">
        <v>1</v>
      </c>
      <c r="AD16" s="19">
        <v>1</v>
      </c>
      <c r="AE16" s="49">
        <f t="shared" si="10"/>
        <v>8</v>
      </c>
      <c r="AF16" s="95">
        <f t="shared" si="0"/>
        <v>8</v>
      </c>
      <c r="AG16" s="96">
        <f t="shared" si="1"/>
        <v>2</v>
      </c>
      <c r="AH16" s="93">
        <f t="shared" si="11"/>
        <v>12</v>
      </c>
      <c r="AI16" s="96">
        <f t="shared" si="2"/>
        <v>12</v>
      </c>
      <c r="AJ16" s="96">
        <f t="shared" si="3"/>
        <v>2</v>
      </c>
      <c r="AK16" s="96">
        <f t="shared" si="4"/>
        <v>3</v>
      </c>
      <c r="AL16" s="93">
        <f t="shared" si="12"/>
        <v>13</v>
      </c>
      <c r="AM16" s="96">
        <f t="shared" si="5"/>
        <v>13</v>
      </c>
      <c r="AN16" s="96">
        <f t="shared" si="6"/>
        <v>1</v>
      </c>
      <c r="AO16" s="96">
        <f t="shared" si="7"/>
        <v>1</v>
      </c>
      <c r="AP16" s="93">
        <f t="shared" si="13"/>
        <v>6</v>
      </c>
      <c r="AQ16" s="96">
        <f t="shared" si="8"/>
        <v>6</v>
      </c>
      <c r="AR16" s="93">
        <f t="shared" si="14"/>
        <v>8</v>
      </c>
      <c r="AS16" s="97">
        <f t="shared" si="9"/>
        <v>8</v>
      </c>
      <c r="AT16" s="12"/>
    </row>
    <row r="17" spans="1:71" s="13" customFormat="1" ht="18" customHeight="1" x14ac:dyDescent="0.45">
      <c r="A17" s="202" t="s">
        <v>79</v>
      </c>
      <c r="B17" s="109">
        <f>input1!B17</f>
        <v>0</v>
      </c>
      <c r="C17" s="124">
        <f>input1!C17</f>
        <v>0</v>
      </c>
      <c r="D17" s="125">
        <f>input1!D17</f>
        <v>0</v>
      </c>
      <c r="E17" s="126">
        <f>input1!E17</f>
        <v>0</v>
      </c>
      <c r="F17" s="17">
        <v>2</v>
      </c>
      <c r="G17" s="18">
        <v>2</v>
      </c>
      <c r="H17" s="18">
        <v>1</v>
      </c>
      <c r="I17" s="18">
        <v>2</v>
      </c>
      <c r="J17" s="19">
        <v>1</v>
      </c>
      <c r="K17" s="20">
        <v>1</v>
      </c>
      <c r="L17" s="18">
        <v>2</v>
      </c>
      <c r="M17" s="18">
        <v>2</v>
      </c>
      <c r="N17" s="18">
        <v>1</v>
      </c>
      <c r="O17" s="21">
        <v>2</v>
      </c>
      <c r="P17" s="17">
        <v>3</v>
      </c>
      <c r="Q17" s="18">
        <v>2</v>
      </c>
      <c r="R17" s="18">
        <v>1</v>
      </c>
      <c r="S17" s="18">
        <v>2</v>
      </c>
      <c r="T17" s="19">
        <v>2</v>
      </c>
      <c r="U17" s="20">
        <v>2</v>
      </c>
      <c r="V17" s="18">
        <v>2</v>
      </c>
      <c r="W17" s="18">
        <v>2</v>
      </c>
      <c r="X17" s="18">
        <v>2</v>
      </c>
      <c r="Y17" s="21">
        <v>2</v>
      </c>
      <c r="Z17" s="17">
        <v>2</v>
      </c>
      <c r="AA17" s="18">
        <v>2</v>
      </c>
      <c r="AB17" s="18">
        <v>2</v>
      </c>
      <c r="AC17" s="18">
        <v>2</v>
      </c>
      <c r="AD17" s="19">
        <v>3</v>
      </c>
      <c r="AE17" s="49">
        <f t="shared" si="10"/>
        <v>8</v>
      </c>
      <c r="AF17" s="95">
        <f t="shared" si="0"/>
        <v>8</v>
      </c>
      <c r="AG17" s="96">
        <f t="shared" si="1"/>
        <v>2</v>
      </c>
      <c r="AH17" s="93">
        <f t="shared" si="11"/>
        <v>9</v>
      </c>
      <c r="AI17" s="96">
        <f t="shared" si="2"/>
        <v>9</v>
      </c>
      <c r="AJ17" s="96">
        <f t="shared" si="3"/>
        <v>2</v>
      </c>
      <c r="AK17" s="96">
        <f t="shared" si="4"/>
        <v>1</v>
      </c>
      <c r="AL17" s="93">
        <f t="shared" si="12"/>
        <v>9</v>
      </c>
      <c r="AM17" s="96">
        <f t="shared" si="5"/>
        <v>9</v>
      </c>
      <c r="AN17" s="96">
        <f t="shared" si="6"/>
        <v>1</v>
      </c>
      <c r="AO17" s="96">
        <f t="shared" si="7"/>
        <v>2</v>
      </c>
      <c r="AP17" s="93">
        <f t="shared" si="13"/>
        <v>8</v>
      </c>
      <c r="AQ17" s="96">
        <f t="shared" si="8"/>
        <v>8</v>
      </c>
      <c r="AR17" s="93">
        <f t="shared" si="14"/>
        <v>9</v>
      </c>
      <c r="AS17" s="97">
        <f t="shared" si="9"/>
        <v>9</v>
      </c>
      <c r="AT17" s="12"/>
    </row>
    <row r="18" spans="1:71" s="13" customFormat="1" ht="18" customHeight="1" thickBot="1" x14ac:dyDescent="0.5">
      <c r="A18" s="203" t="s">
        <v>80</v>
      </c>
      <c r="B18" s="110">
        <f>input1!B18</f>
        <v>0</v>
      </c>
      <c r="C18" s="127">
        <f>input1!C18</f>
        <v>0</v>
      </c>
      <c r="D18" s="128">
        <f>input1!D18</f>
        <v>0</v>
      </c>
      <c r="E18" s="129">
        <f>input1!E18</f>
        <v>0</v>
      </c>
      <c r="F18" s="25">
        <v>2</v>
      </c>
      <c r="G18" s="26">
        <v>2</v>
      </c>
      <c r="H18" s="26">
        <v>1</v>
      </c>
      <c r="I18" s="26">
        <v>1</v>
      </c>
      <c r="J18" s="27">
        <v>2</v>
      </c>
      <c r="K18" s="28">
        <v>1</v>
      </c>
      <c r="L18" s="26">
        <v>2</v>
      </c>
      <c r="M18" s="26">
        <v>1</v>
      </c>
      <c r="N18" s="26">
        <v>2</v>
      </c>
      <c r="O18" s="29">
        <v>2</v>
      </c>
      <c r="P18" s="25">
        <v>3</v>
      </c>
      <c r="Q18" s="26">
        <v>3</v>
      </c>
      <c r="R18" s="26">
        <v>1</v>
      </c>
      <c r="S18" s="26">
        <v>2</v>
      </c>
      <c r="T18" s="27">
        <v>2</v>
      </c>
      <c r="U18" s="28">
        <v>2</v>
      </c>
      <c r="V18" s="26">
        <v>2</v>
      </c>
      <c r="W18" s="26">
        <v>2</v>
      </c>
      <c r="X18" s="26">
        <v>2</v>
      </c>
      <c r="Y18" s="29">
        <v>3</v>
      </c>
      <c r="Z18" s="25">
        <v>2</v>
      </c>
      <c r="AA18" s="26">
        <v>1</v>
      </c>
      <c r="AB18" s="26">
        <v>1</v>
      </c>
      <c r="AC18" s="26">
        <v>1</v>
      </c>
      <c r="AD18" s="27">
        <v>2</v>
      </c>
      <c r="AE18" s="49">
        <f t="shared" si="10"/>
        <v>6</v>
      </c>
      <c r="AF18" s="98">
        <f t="shared" si="0"/>
        <v>6</v>
      </c>
      <c r="AG18" s="99">
        <f t="shared" si="1"/>
        <v>2</v>
      </c>
      <c r="AH18" s="93">
        <f t="shared" si="11"/>
        <v>10</v>
      </c>
      <c r="AI18" s="99">
        <f t="shared" si="2"/>
        <v>10</v>
      </c>
      <c r="AJ18" s="99">
        <f t="shared" si="3"/>
        <v>2</v>
      </c>
      <c r="AK18" s="99">
        <f t="shared" si="4"/>
        <v>2</v>
      </c>
      <c r="AL18" s="93">
        <f t="shared" si="12"/>
        <v>10</v>
      </c>
      <c r="AM18" s="99">
        <f t="shared" si="5"/>
        <v>10</v>
      </c>
      <c r="AN18" s="99">
        <f t="shared" si="6"/>
        <v>1</v>
      </c>
      <c r="AO18" s="99">
        <f t="shared" si="7"/>
        <v>2</v>
      </c>
      <c r="AP18" s="93">
        <f t="shared" si="13"/>
        <v>7</v>
      </c>
      <c r="AQ18" s="99">
        <f t="shared" si="8"/>
        <v>7</v>
      </c>
      <c r="AR18" s="93">
        <f t="shared" si="14"/>
        <v>10</v>
      </c>
      <c r="AS18" s="100">
        <f t="shared" si="9"/>
        <v>10</v>
      </c>
      <c r="AT18" s="12"/>
    </row>
    <row r="19" spans="1:71" s="13" customFormat="1" ht="18" customHeight="1" x14ac:dyDescent="0.45">
      <c r="A19" s="198" t="s">
        <v>81</v>
      </c>
      <c r="B19" s="109">
        <f>input1!B19</f>
        <v>0</v>
      </c>
      <c r="C19" s="124">
        <f>input1!C19</f>
        <v>0</v>
      </c>
      <c r="D19" s="125">
        <f>input1!D19</f>
        <v>0</v>
      </c>
      <c r="E19" s="126">
        <f>input1!E19</f>
        <v>0</v>
      </c>
      <c r="F19" s="65">
        <v>2</v>
      </c>
      <c r="G19" s="66">
        <v>1</v>
      </c>
      <c r="H19" s="66">
        <v>2</v>
      </c>
      <c r="I19" s="66">
        <v>3</v>
      </c>
      <c r="J19" s="67">
        <v>3</v>
      </c>
      <c r="K19" s="68">
        <v>1</v>
      </c>
      <c r="L19" s="66">
        <v>2</v>
      </c>
      <c r="M19" s="66">
        <v>2</v>
      </c>
      <c r="N19" s="66">
        <v>2</v>
      </c>
      <c r="O19" s="69">
        <v>1</v>
      </c>
      <c r="P19" s="70">
        <v>3</v>
      </c>
      <c r="Q19" s="66">
        <v>1</v>
      </c>
      <c r="R19" s="66">
        <v>1</v>
      </c>
      <c r="S19" s="66">
        <v>2</v>
      </c>
      <c r="T19" s="67">
        <v>2</v>
      </c>
      <c r="U19" s="68">
        <v>2</v>
      </c>
      <c r="V19" s="66">
        <v>3</v>
      </c>
      <c r="W19" s="66">
        <v>2</v>
      </c>
      <c r="X19" s="66">
        <v>1</v>
      </c>
      <c r="Y19" s="69">
        <v>3</v>
      </c>
      <c r="Z19" s="70">
        <v>2</v>
      </c>
      <c r="AA19" s="66">
        <v>1</v>
      </c>
      <c r="AB19" s="66">
        <v>3</v>
      </c>
      <c r="AC19" s="66">
        <v>3</v>
      </c>
      <c r="AD19" s="67">
        <v>2</v>
      </c>
      <c r="AE19" s="49">
        <f t="shared" si="10"/>
        <v>10</v>
      </c>
      <c r="AF19" s="92">
        <f t="shared" si="0"/>
        <v>10</v>
      </c>
      <c r="AG19" s="93">
        <f t="shared" si="1"/>
        <v>2</v>
      </c>
      <c r="AH19" s="93">
        <f t="shared" si="11"/>
        <v>9</v>
      </c>
      <c r="AI19" s="93">
        <f t="shared" si="2"/>
        <v>9</v>
      </c>
      <c r="AJ19" s="93">
        <f t="shared" si="3"/>
        <v>2</v>
      </c>
      <c r="AK19" s="93">
        <f t="shared" si="4"/>
        <v>2</v>
      </c>
      <c r="AL19" s="93">
        <f t="shared" si="12"/>
        <v>8</v>
      </c>
      <c r="AM19" s="93">
        <f t="shared" si="5"/>
        <v>8</v>
      </c>
      <c r="AN19" s="93">
        <f t="shared" si="6"/>
        <v>1</v>
      </c>
      <c r="AO19" s="93">
        <f t="shared" si="7"/>
        <v>2</v>
      </c>
      <c r="AP19" s="93">
        <f t="shared" si="13"/>
        <v>8</v>
      </c>
      <c r="AQ19" s="93">
        <f t="shared" si="8"/>
        <v>8</v>
      </c>
      <c r="AR19" s="93">
        <f t="shared" si="14"/>
        <v>13</v>
      </c>
      <c r="AS19" s="94">
        <f t="shared" si="9"/>
        <v>13</v>
      </c>
      <c r="AT19" s="12"/>
    </row>
    <row r="20" spans="1:71" s="13" customFormat="1" ht="18" customHeight="1" x14ac:dyDescent="0.45">
      <c r="A20" s="111" t="s">
        <v>29</v>
      </c>
      <c r="B20" s="109">
        <f>input1!B20</f>
        <v>0</v>
      </c>
      <c r="C20" s="124">
        <f>input1!C20</f>
        <v>0</v>
      </c>
      <c r="D20" s="125">
        <f>input1!D20</f>
        <v>0</v>
      </c>
      <c r="E20" s="126">
        <f>input1!E20</f>
        <v>0</v>
      </c>
      <c r="F20" s="17">
        <v>1</v>
      </c>
      <c r="G20" s="18">
        <v>3</v>
      </c>
      <c r="H20" s="18">
        <v>1</v>
      </c>
      <c r="I20" s="18">
        <v>2</v>
      </c>
      <c r="J20" s="19">
        <v>1</v>
      </c>
      <c r="K20" s="20">
        <v>1</v>
      </c>
      <c r="L20" s="18">
        <v>2</v>
      </c>
      <c r="M20" s="18">
        <v>2</v>
      </c>
      <c r="N20" s="18">
        <v>1</v>
      </c>
      <c r="O20" s="21">
        <v>1</v>
      </c>
      <c r="P20" s="17">
        <v>3</v>
      </c>
      <c r="Q20" s="18">
        <v>1</v>
      </c>
      <c r="R20" s="18">
        <v>1</v>
      </c>
      <c r="S20" s="18">
        <v>2</v>
      </c>
      <c r="T20" s="19">
        <v>2</v>
      </c>
      <c r="U20" s="20">
        <v>1</v>
      </c>
      <c r="V20" s="18">
        <v>1</v>
      </c>
      <c r="W20" s="18">
        <v>1</v>
      </c>
      <c r="X20" s="18">
        <v>1</v>
      </c>
      <c r="Y20" s="21">
        <v>2</v>
      </c>
      <c r="Z20" s="17">
        <v>2</v>
      </c>
      <c r="AA20" s="18">
        <v>1</v>
      </c>
      <c r="AB20" s="18">
        <v>1</v>
      </c>
      <c r="AC20" s="18">
        <v>2</v>
      </c>
      <c r="AD20" s="19">
        <v>1</v>
      </c>
      <c r="AE20" s="49">
        <f t="shared" si="10"/>
        <v>7</v>
      </c>
      <c r="AF20" s="95">
        <f t="shared" si="0"/>
        <v>7</v>
      </c>
      <c r="AG20" s="96">
        <f t="shared" si="1"/>
        <v>2</v>
      </c>
      <c r="AH20" s="93">
        <f t="shared" si="11"/>
        <v>6</v>
      </c>
      <c r="AI20" s="96">
        <f t="shared" si="2"/>
        <v>6</v>
      </c>
      <c r="AJ20" s="96">
        <f t="shared" si="3"/>
        <v>2</v>
      </c>
      <c r="AK20" s="96">
        <f t="shared" si="4"/>
        <v>3</v>
      </c>
      <c r="AL20" s="93">
        <f t="shared" si="12"/>
        <v>11</v>
      </c>
      <c r="AM20" s="96">
        <f t="shared" si="5"/>
        <v>11</v>
      </c>
      <c r="AN20" s="96">
        <f t="shared" si="6"/>
        <v>1</v>
      </c>
      <c r="AO20" s="96">
        <f t="shared" si="7"/>
        <v>2</v>
      </c>
      <c r="AP20" s="93">
        <f t="shared" si="13"/>
        <v>6</v>
      </c>
      <c r="AQ20" s="96">
        <f t="shared" si="8"/>
        <v>6</v>
      </c>
      <c r="AR20" s="93">
        <f t="shared" si="14"/>
        <v>7</v>
      </c>
      <c r="AS20" s="97">
        <f t="shared" si="9"/>
        <v>7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 x14ac:dyDescent="0.45">
      <c r="A21" s="200" t="s">
        <v>30</v>
      </c>
      <c r="B21" s="109">
        <f>input1!B21</f>
        <v>0</v>
      </c>
      <c r="C21" s="124">
        <f>input1!C21</f>
        <v>0</v>
      </c>
      <c r="D21" s="125">
        <f>input1!D21</f>
        <v>0</v>
      </c>
      <c r="E21" s="126">
        <f>input1!E21</f>
        <v>0</v>
      </c>
      <c r="F21" s="17">
        <v>2</v>
      </c>
      <c r="G21" s="18">
        <v>3</v>
      </c>
      <c r="H21" s="18">
        <v>1</v>
      </c>
      <c r="I21" s="18">
        <v>2</v>
      </c>
      <c r="J21" s="19">
        <v>1</v>
      </c>
      <c r="K21" s="20">
        <v>3</v>
      </c>
      <c r="L21" s="18">
        <v>3</v>
      </c>
      <c r="M21" s="18">
        <v>1</v>
      </c>
      <c r="N21" s="18">
        <v>1</v>
      </c>
      <c r="O21" s="21">
        <v>2</v>
      </c>
      <c r="P21" s="17">
        <v>2</v>
      </c>
      <c r="Q21" s="18">
        <v>1</v>
      </c>
      <c r="R21" s="18">
        <v>2</v>
      </c>
      <c r="S21" s="18">
        <v>1</v>
      </c>
      <c r="T21" s="19">
        <v>2</v>
      </c>
      <c r="U21" s="20">
        <v>1</v>
      </c>
      <c r="V21" s="18">
        <v>2</v>
      </c>
      <c r="W21" s="18">
        <v>2</v>
      </c>
      <c r="X21" s="18">
        <v>1</v>
      </c>
      <c r="Y21" s="21">
        <v>1</v>
      </c>
      <c r="Z21" s="17">
        <v>2</v>
      </c>
      <c r="AA21" s="18">
        <v>1</v>
      </c>
      <c r="AB21" s="18">
        <v>2</v>
      </c>
      <c r="AC21" s="18">
        <v>2</v>
      </c>
      <c r="AD21" s="19">
        <v>2</v>
      </c>
      <c r="AE21" s="49">
        <f t="shared" si="10"/>
        <v>7</v>
      </c>
      <c r="AF21" s="95">
        <f t="shared" si="0"/>
        <v>7</v>
      </c>
      <c r="AG21" s="96">
        <f t="shared" si="1"/>
        <v>1</v>
      </c>
      <c r="AH21" s="93">
        <f t="shared" si="11"/>
        <v>6</v>
      </c>
      <c r="AI21" s="96">
        <f t="shared" si="2"/>
        <v>6</v>
      </c>
      <c r="AJ21" s="96">
        <f t="shared" si="3"/>
        <v>2</v>
      </c>
      <c r="AK21" s="96">
        <f t="shared" si="4"/>
        <v>2</v>
      </c>
      <c r="AL21" s="93">
        <f t="shared" si="12"/>
        <v>11</v>
      </c>
      <c r="AM21" s="96">
        <f t="shared" si="5"/>
        <v>11</v>
      </c>
      <c r="AN21" s="96">
        <f t="shared" si="6"/>
        <v>2</v>
      </c>
      <c r="AO21" s="96">
        <f t="shared" si="7"/>
        <v>3</v>
      </c>
      <c r="AP21" s="93">
        <f t="shared" si="13"/>
        <v>11</v>
      </c>
      <c r="AQ21" s="96">
        <f t="shared" si="8"/>
        <v>11</v>
      </c>
      <c r="AR21" s="93">
        <f t="shared" si="14"/>
        <v>8</v>
      </c>
      <c r="AS21" s="97">
        <f t="shared" si="9"/>
        <v>8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 x14ac:dyDescent="0.45">
      <c r="A22" s="202" t="s">
        <v>31</v>
      </c>
      <c r="B22" s="109">
        <f>input1!B22</f>
        <v>0</v>
      </c>
      <c r="C22" s="124">
        <f>input1!C22</f>
        <v>0</v>
      </c>
      <c r="D22" s="125">
        <f>input1!D22</f>
        <v>0</v>
      </c>
      <c r="E22" s="126">
        <f>input1!E22</f>
        <v>0</v>
      </c>
      <c r="F22" s="31">
        <v>2</v>
      </c>
      <c r="G22" s="32">
        <v>2</v>
      </c>
      <c r="H22" s="32">
        <v>1</v>
      </c>
      <c r="I22" s="32">
        <v>2</v>
      </c>
      <c r="J22" s="33">
        <v>2</v>
      </c>
      <c r="K22" s="34">
        <v>1</v>
      </c>
      <c r="L22" s="32">
        <v>1</v>
      </c>
      <c r="M22" s="32">
        <v>2</v>
      </c>
      <c r="N22" s="32">
        <v>1</v>
      </c>
      <c r="O22" s="35">
        <v>1</v>
      </c>
      <c r="P22" s="36">
        <v>3</v>
      </c>
      <c r="Q22" s="32">
        <v>2</v>
      </c>
      <c r="R22" s="32">
        <v>1</v>
      </c>
      <c r="S22" s="32">
        <v>2</v>
      </c>
      <c r="T22" s="33">
        <v>2</v>
      </c>
      <c r="U22" s="34">
        <v>2</v>
      </c>
      <c r="V22" s="32">
        <v>1</v>
      </c>
      <c r="W22" s="32">
        <v>2</v>
      </c>
      <c r="X22" s="32">
        <v>2</v>
      </c>
      <c r="Y22" s="35">
        <v>1</v>
      </c>
      <c r="Z22" s="36">
        <v>1</v>
      </c>
      <c r="AA22" s="32">
        <v>1</v>
      </c>
      <c r="AB22" s="32">
        <v>2</v>
      </c>
      <c r="AC22" s="32">
        <v>2</v>
      </c>
      <c r="AD22" s="33">
        <v>2</v>
      </c>
      <c r="AE22" s="49">
        <f t="shared" si="10"/>
        <v>8</v>
      </c>
      <c r="AF22" s="95">
        <f t="shared" si="0"/>
        <v>8</v>
      </c>
      <c r="AG22" s="96">
        <f t="shared" si="1"/>
        <v>3</v>
      </c>
      <c r="AH22" s="93">
        <f t="shared" si="11"/>
        <v>10</v>
      </c>
      <c r="AI22" s="96">
        <f t="shared" si="2"/>
        <v>10</v>
      </c>
      <c r="AJ22" s="96">
        <f t="shared" si="3"/>
        <v>3</v>
      </c>
      <c r="AK22" s="96">
        <f t="shared" si="4"/>
        <v>2</v>
      </c>
      <c r="AL22" s="93">
        <f t="shared" si="12"/>
        <v>10</v>
      </c>
      <c r="AM22" s="96">
        <f t="shared" si="5"/>
        <v>10</v>
      </c>
      <c r="AN22" s="96">
        <f t="shared" si="6"/>
        <v>1</v>
      </c>
      <c r="AO22" s="96">
        <f t="shared" si="7"/>
        <v>2</v>
      </c>
      <c r="AP22" s="93">
        <f t="shared" si="13"/>
        <v>8</v>
      </c>
      <c r="AQ22" s="96">
        <f t="shared" si="8"/>
        <v>8</v>
      </c>
      <c r="AR22" s="93">
        <f t="shared" si="14"/>
        <v>7</v>
      </c>
      <c r="AS22" s="97">
        <f t="shared" si="9"/>
        <v>7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 x14ac:dyDescent="0.5">
      <c r="A23" s="203" t="s">
        <v>56</v>
      </c>
      <c r="B23" s="110">
        <f>input1!B23</f>
        <v>0</v>
      </c>
      <c r="C23" s="127">
        <f>input1!C23</f>
        <v>0</v>
      </c>
      <c r="D23" s="128">
        <f>input1!D23</f>
        <v>0</v>
      </c>
      <c r="E23" s="129">
        <f>input1!E23</f>
        <v>0</v>
      </c>
      <c r="F23" s="59">
        <v>2</v>
      </c>
      <c r="G23" s="60">
        <v>2</v>
      </c>
      <c r="H23" s="60">
        <v>1</v>
      </c>
      <c r="I23" s="60">
        <v>2</v>
      </c>
      <c r="J23" s="61">
        <v>1</v>
      </c>
      <c r="K23" s="62">
        <v>1</v>
      </c>
      <c r="L23" s="60">
        <v>2</v>
      </c>
      <c r="M23" s="60">
        <v>1</v>
      </c>
      <c r="N23" s="60">
        <v>1</v>
      </c>
      <c r="O23" s="63">
        <v>2</v>
      </c>
      <c r="P23" s="64">
        <v>3</v>
      </c>
      <c r="Q23" s="60">
        <v>2</v>
      </c>
      <c r="R23" s="60">
        <v>1</v>
      </c>
      <c r="S23" s="60">
        <v>2</v>
      </c>
      <c r="T23" s="61">
        <v>1</v>
      </c>
      <c r="U23" s="62">
        <v>2</v>
      </c>
      <c r="V23" s="60">
        <v>2</v>
      </c>
      <c r="W23" s="60">
        <v>1</v>
      </c>
      <c r="X23" s="60">
        <v>1</v>
      </c>
      <c r="Y23" s="63">
        <v>3</v>
      </c>
      <c r="Z23" s="64">
        <v>3</v>
      </c>
      <c r="AA23" s="60">
        <v>1</v>
      </c>
      <c r="AB23" s="60">
        <v>1</v>
      </c>
      <c r="AC23" s="60">
        <v>1</v>
      </c>
      <c r="AD23" s="61">
        <v>3</v>
      </c>
      <c r="AE23" s="49">
        <f t="shared" si="10"/>
        <v>6</v>
      </c>
      <c r="AF23" s="98">
        <f t="shared" si="0"/>
        <v>6</v>
      </c>
      <c r="AG23" s="99">
        <f t="shared" si="1"/>
        <v>2</v>
      </c>
      <c r="AH23" s="93">
        <f t="shared" si="11"/>
        <v>7</v>
      </c>
      <c r="AI23" s="99">
        <f t="shared" si="2"/>
        <v>7</v>
      </c>
      <c r="AJ23" s="99">
        <f t="shared" si="3"/>
        <v>1</v>
      </c>
      <c r="AK23" s="99">
        <f t="shared" si="4"/>
        <v>1</v>
      </c>
      <c r="AL23" s="93">
        <f t="shared" si="12"/>
        <v>7</v>
      </c>
      <c r="AM23" s="99">
        <f t="shared" si="5"/>
        <v>7</v>
      </c>
      <c r="AN23" s="99">
        <f t="shared" si="6"/>
        <v>1</v>
      </c>
      <c r="AO23" s="99">
        <f t="shared" si="7"/>
        <v>2</v>
      </c>
      <c r="AP23" s="93">
        <f t="shared" si="13"/>
        <v>6</v>
      </c>
      <c r="AQ23" s="99">
        <f t="shared" si="8"/>
        <v>6</v>
      </c>
      <c r="AR23" s="93">
        <f t="shared" si="14"/>
        <v>10</v>
      </c>
      <c r="AS23" s="100">
        <f t="shared" si="9"/>
        <v>10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 x14ac:dyDescent="0.45">
      <c r="A24" s="198" t="s">
        <v>57</v>
      </c>
      <c r="B24" s="109">
        <f>input1!B24</f>
        <v>0</v>
      </c>
      <c r="C24" s="124">
        <f>input1!C24</f>
        <v>0</v>
      </c>
      <c r="D24" s="125">
        <f>input1!D24</f>
        <v>0</v>
      </c>
      <c r="E24" s="126">
        <f>input1!E24</f>
        <v>0</v>
      </c>
      <c r="F24" s="53">
        <v>3</v>
      </c>
      <c r="G24" s="54">
        <v>1</v>
      </c>
      <c r="H24" s="54">
        <v>1</v>
      </c>
      <c r="I24" s="54">
        <v>2</v>
      </c>
      <c r="J24" s="55">
        <v>1</v>
      </c>
      <c r="K24" s="56">
        <v>2</v>
      </c>
      <c r="L24" s="54">
        <v>1</v>
      </c>
      <c r="M24" s="54">
        <v>1</v>
      </c>
      <c r="N24" s="54">
        <v>3</v>
      </c>
      <c r="O24" s="57">
        <v>2</v>
      </c>
      <c r="P24" s="58">
        <v>3</v>
      </c>
      <c r="Q24" s="54">
        <v>1</v>
      </c>
      <c r="R24" s="54">
        <v>1</v>
      </c>
      <c r="S24" s="54">
        <v>3</v>
      </c>
      <c r="T24" s="55">
        <v>2</v>
      </c>
      <c r="U24" s="56">
        <v>1</v>
      </c>
      <c r="V24" s="54">
        <v>3</v>
      </c>
      <c r="W24" s="54">
        <v>1</v>
      </c>
      <c r="X24" s="54">
        <v>1</v>
      </c>
      <c r="Y24" s="57">
        <v>1</v>
      </c>
      <c r="Z24" s="58">
        <v>1</v>
      </c>
      <c r="AA24" s="54">
        <v>1</v>
      </c>
      <c r="AB24" s="54">
        <v>3</v>
      </c>
      <c r="AC24" s="54">
        <v>1</v>
      </c>
      <c r="AD24" s="55">
        <v>2</v>
      </c>
      <c r="AE24" s="49">
        <f t="shared" si="10"/>
        <v>5</v>
      </c>
      <c r="AF24" s="92">
        <f t="shared" si="0"/>
        <v>5</v>
      </c>
      <c r="AG24" s="93">
        <f t="shared" si="1"/>
        <v>3</v>
      </c>
      <c r="AH24" s="93">
        <f t="shared" si="11"/>
        <v>7</v>
      </c>
      <c r="AI24" s="93">
        <f t="shared" si="2"/>
        <v>7</v>
      </c>
      <c r="AJ24" s="93">
        <f t="shared" si="3"/>
        <v>3</v>
      </c>
      <c r="AK24" s="93">
        <f t="shared" si="4"/>
        <v>2</v>
      </c>
      <c r="AL24" s="93">
        <f t="shared" si="12"/>
        <v>10</v>
      </c>
      <c r="AM24" s="93">
        <f t="shared" si="5"/>
        <v>10</v>
      </c>
      <c r="AN24" s="93">
        <f t="shared" si="6"/>
        <v>1</v>
      </c>
      <c r="AO24" s="93">
        <f t="shared" si="7"/>
        <v>1</v>
      </c>
      <c r="AP24" s="93">
        <f t="shared" si="13"/>
        <v>8</v>
      </c>
      <c r="AQ24" s="93">
        <f t="shared" si="8"/>
        <v>8</v>
      </c>
      <c r="AR24" s="93">
        <f t="shared" si="14"/>
        <v>12</v>
      </c>
      <c r="AS24" s="94">
        <f t="shared" si="9"/>
        <v>12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8" customHeight="1" x14ac:dyDescent="0.45">
      <c r="A25" s="111" t="s">
        <v>58</v>
      </c>
      <c r="B25" s="109">
        <f>input1!B25</f>
        <v>0</v>
      </c>
      <c r="C25" s="124">
        <f>input1!C25</f>
        <v>0</v>
      </c>
      <c r="D25" s="125">
        <f>input1!D25</f>
        <v>0</v>
      </c>
      <c r="E25" s="126">
        <f>input1!E25</f>
        <v>0</v>
      </c>
      <c r="F25" s="37">
        <v>2</v>
      </c>
      <c r="G25" s="38">
        <v>2</v>
      </c>
      <c r="H25" s="38">
        <v>2</v>
      </c>
      <c r="I25" s="38">
        <v>3</v>
      </c>
      <c r="J25" s="39">
        <v>1</v>
      </c>
      <c r="K25" s="40">
        <v>1</v>
      </c>
      <c r="L25" s="38">
        <v>2</v>
      </c>
      <c r="M25" s="38">
        <v>2</v>
      </c>
      <c r="N25" s="38">
        <v>1</v>
      </c>
      <c r="O25" s="41">
        <v>2</v>
      </c>
      <c r="P25" s="42">
        <v>3</v>
      </c>
      <c r="Q25" s="38">
        <v>1</v>
      </c>
      <c r="R25" s="38">
        <v>1</v>
      </c>
      <c r="S25" s="38">
        <v>2</v>
      </c>
      <c r="T25" s="39">
        <v>2</v>
      </c>
      <c r="U25" s="40">
        <v>1</v>
      </c>
      <c r="V25" s="38">
        <v>3</v>
      </c>
      <c r="W25" s="38">
        <v>1</v>
      </c>
      <c r="X25" s="38">
        <v>1</v>
      </c>
      <c r="Y25" s="41">
        <v>3</v>
      </c>
      <c r="Z25" s="42">
        <v>2</v>
      </c>
      <c r="AA25" s="38">
        <v>1</v>
      </c>
      <c r="AB25" s="38">
        <v>1</v>
      </c>
      <c r="AC25" s="38">
        <v>1</v>
      </c>
      <c r="AD25" s="39">
        <v>2</v>
      </c>
      <c r="AE25" s="49">
        <f t="shared" si="10"/>
        <v>7</v>
      </c>
      <c r="AF25" s="95">
        <f t="shared" si="0"/>
        <v>7</v>
      </c>
      <c r="AG25" s="96">
        <f t="shared" si="1"/>
        <v>2</v>
      </c>
      <c r="AH25" s="93">
        <f t="shared" si="11"/>
        <v>6</v>
      </c>
      <c r="AI25" s="96">
        <f t="shared" si="2"/>
        <v>6</v>
      </c>
      <c r="AJ25" s="96">
        <f t="shared" si="3"/>
        <v>2</v>
      </c>
      <c r="AK25" s="96">
        <f t="shared" si="4"/>
        <v>2</v>
      </c>
      <c r="AL25" s="93">
        <f t="shared" si="12"/>
        <v>10</v>
      </c>
      <c r="AM25" s="96">
        <f t="shared" si="5"/>
        <v>10</v>
      </c>
      <c r="AN25" s="96">
        <f t="shared" si="6"/>
        <v>1</v>
      </c>
      <c r="AO25" s="96">
        <f t="shared" si="7"/>
        <v>2</v>
      </c>
      <c r="AP25" s="93">
        <f t="shared" si="13"/>
        <v>6</v>
      </c>
      <c r="AQ25" s="96">
        <f t="shared" si="8"/>
        <v>6</v>
      </c>
      <c r="AR25" s="93">
        <f t="shared" si="14"/>
        <v>12</v>
      </c>
      <c r="AS25" s="97">
        <f t="shared" si="9"/>
        <v>12</v>
      </c>
    </row>
    <row r="26" spans="1:71" s="13" customFormat="1" ht="18" customHeight="1" x14ac:dyDescent="0.45">
      <c r="A26" s="200" t="s">
        <v>59</v>
      </c>
      <c r="B26" s="109">
        <f>input1!B26</f>
        <v>0</v>
      </c>
      <c r="C26" s="124">
        <f>input1!C26</f>
        <v>0</v>
      </c>
      <c r="D26" s="125">
        <f>input1!D26</f>
        <v>0</v>
      </c>
      <c r="E26" s="126">
        <f>input1!E26</f>
        <v>0</v>
      </c>
      <c r="F26" s="37">
        <v>2</v>
      </c>
      <c r="G26" s="38">
        <v>2</v>
      </c>
      <c r="H26" s="38">
        <v>1</v>
      </c>
      <c r="I26" s="38">
        <v>1</v>
      </c>
      <c r="J26" s="39">
        <v>3</v>
      </c>
      <c r="K26" s="40">
        <v>1</v>
      </c>
      <c r="L26" s="38">
        <v>2</v>
      </c>
      <c r="M26" s="38">
        <v>1</v>
      </c>
      <c r="N26" s="38">
        <v>1</v>
      </c>
      <c r="O26" s="41">
        <v>1</v>
      </c>
      <c r="P26" s="42">
        <v>3</v>
      </c>
      <c r="Q26" s="38">
        <v>2</v>
      </c>
      <c r="R26" s="38">
        <v>1</v>
      </c>
      <c r="S26" s="38">
        <v>1</v>
      </c>
      <c r="T26" s="39">
        <v>1</v>
      </c>
      <c r="U26" s="40">
        <v>1</v>
      </c>
      <c r="V26" s="38">
        <v>2</v>
      </c>
      <c r="W26" s="38">
        <v>2</v>
      </c>
      <c r="X26" s="38">
        <v>1</v>
      </c>
      <c r="Y26" s="41">
        <v>1</v>
      </c>
      <c r="Z26" s="42">
        <v>2</v>
      </c>
      <c r="AA26" s="38">
        <v>2</v>
      </c>
      <c r="AB26" s="38">
        <v>3</v>
      </c>
      <c r="AC26" s="38">
        <v>1</v>
      </c>
      <c r="AD26" s="39">
        <v>2</v>
      </c>
      <c r="AE26" s="49">
        <f t="shared" si="10"/>
        <v>5</v>
      </c>
      <c r="AF26" s="95">
        <f t="shared" si="0"/>
        <v>5</v>
      </c>
      <c r="AG26" s="96">
        <f t="shared" si="1"/>
        <v>2</v>
      </c>
      <c r="AH26" s="93">
        <f t="shared" si="11"/>
        <v>11</v>
      </c>
      <c r="AI26" s="96">
        <f t="shared" si="2"/>
        <v>11</v>
      </c>
      <c r="AJ26" s="96">
        <f t="shared" si="3"/>
        <v>2</v>
      </c>
      <c r="AK26" s="96">
        <f t="shared" si="4"/>
        <v>2</v>
      </c>
      <c r="AL26" s="93">
        <f t="shared" si="12"/>
        <v>8</v>
      </c>
      <c r="AM26" s="96">
        <f t="shared" si="5"/>
        <v>8</v>
      </c>
      <c r="AN26" s="96">
        <f t="shared" si="6"/>
        <v>1</v>
      </c>
      <c r="AO26" s="96">
        <f t="shared" si="7"/>
        <v>3</v>
      </c>
      <c r="AP26" s="93">
        <f t="shared" si="13"/>
        <v>9</v>
      </c>
      <c r="AQ26" s="96">
        <f t="shared" si="8"/>
        <v>9</v>
      </c>
      <c r="AR26" s="93">
        <f t="shared" si="14"/>
        <v>7</v>
      </c>
      <c r="AS26" s="97">
        <f t="shared" si="9"/>
        <v>7</v>
      </c>
    </row>
    <row r="27" spans="1:71" s="13" customFormat="1" ht="18" customHeight="1" x14ac:dyDescent="0.45">
      <c r="A27" s="202" t="s">
        <v>0</v>
      </c>
      <c r="B27" s="109">
        <f>input1!B27</f>
        <v>0</v>
      </c>
      <c r="C27" s="124">
        <f>input1!C27</f>
        <v>0</v>
      </c>
      <c r="D27" s="125">
        <f>input1!D27</f>
        <v>0</v>
      </c>
      <c r="E27" s="126">
        <f>input1!E27</f>
        <v>0</v>
      </c>
      <c r="F27" s="37">
        <v>2</v>
      </c>
      <c r="G27" s="38">
        <v>2</v>
      </c>
      <c r="H27" s="38">
        <v>1</v>
      </c>
      <c r="I27" s="38">
        <v>1</v>
      </c>
      <c r="J27" s="39">
        <v>2</v>
      </c>
      <c r="K27" s="40">
        <v>2</v>
      </c>
      <c r="L27" s="38">
        <v>2</v>
      </c>
      <c r="M27" s="38">
        <v>1</v>
      </c>
      <c r="N27" s="38">
        <v>1</v>
      </c>
      <c r="O27" s="41">
        <v>2</v>
      </c>
      <c r="P27" s="42">
        <v>3</v>
      </c>
      <c r="Q27" s="38">
        <v>1</v>
      </c>
      <c r="R27" s="38">
        <v>2</v>
      </c>
      <c r="S27" s="38">
        <v>2</v>
      </c>
      <c r="T27" s="39">
        <v>1</v>
      </c>
      <c r="U27" s="40">
        <v>3</v>
      </c>
      <c r="V27" s="38">
        <v>1</v>
      </c>
      <c r="W27" s="38">
        <v>1</v>
      </c>
      <c r="X27" s="38">
        <v>2</v>
      </c>
      <c r="Y27" s="41">
        <v>3</v>
      </c>
      <c r="Z27" s="42">
        <v>1</v>
      </c>
      <c r="AA27" s="38">
        <v>2</v>
      </c>
      <c r="AB27" s="38">
        <v>3</v>
      </c>
      <c r="AC27" s="38">
        <v>2</v>
      </c>
      <c r="AD27" s="39">
        <v>3</v>
      </c>
      <c r="AE27" s="49">
        <f t="shared" si="10"/>
        <v>9</v>
      </c>
      <c r="AF27" s="95">
        <f t="shared" si="0"/>
        <v>9</v>
      </c>
      <c r="AG27" s="96">
        <f t="shared" si="1"/>
        <v>2</v>
      </c>
      <c r="AH27" s="93">
        <f t="shared" si="11"/>
        <v>8</v>
      </c>
      <c r="AI27" s="96">
        <f t="shared" si="2"/>
        <v>8</v>
      </c>
      <c r="AJ27" s="96">
        <f t="shared" si="3"/>
        <v>3</v>
      </c>
      <c r="AK27" s="96">
        <f t="shared" si="4"/>
        <v>1</v>
      </c>
      <c r="AL27" s="93">
        <f t="shared" si="12"/>
        <v>9</v>
      </c>
      <c r="AM27" s="96">
        <f t="shared" si="5"/>
        <v>9</v>
      </c>
      <c r="AN27" s="96">
        <f t="shared" si="6"/>
        <v>1</v>
      </c>
      <c r="AO27" s="96">
        <f t="shared" si="7"/>
        <v>2</v>
      </c>
      <c r="AP27" s="93">
        <f t="shared" si="13"/>
        <v>10</v>
      </c>
      <c r="AQ27" s="96">
        <f t="shared" si="8"/>
        <v>10</v>
      </c>
      <c r="AR27" s="93">
        <f t="shared" si="14"/>
        <v>8</v>
      </c>
      <c r="AS27" s="97">
        <f t="shared" si="9"/>
        <v>8</v>
      </c>
    </row>
    <row r="28" spans="1:71" s="13" customFormat="1" ht="18" customHeight="1" thickBot="1" x14ac:dyDescent="0.5">
      <c r="A28" s="203" t="s">
        <v>1</v>
      </c>
      <c r="B28" s="110">
        <f>input1!B28</f>
        <v>0</v>
      </c>
      <c r="C28" s="127">
        <f>input1!C28</f>
        <v>0</v>
      </c>
      <c r="D28" s="128">
        <f>input1!D28</f>
        <v>0</v>
      </c>
      <c r="E28" s="129">
        <f>input1!E28</f>
        <v>0</v>
      </c>
      <c r="F28" s="43">
        <v>2</v>
      </c>
      <c r="G28" s="44">
        <v>2</v>
      </c>
      <c r="H28" s="44">
        <v>1</v>
      </c>
      <c r="I28" s="44">
        <v>3</v>
      </c>
      <c r="J28" s="45">
        <v>2</v>
      </c>
      <c r="K28" s="51">
        <v>1</v>
      </c>
      <c r="L28" s="44">
        <v>2</v>
      </c>
      <c r="M28" s="44">
        <v>2</v>
      </c>
      <c r="N28" s="44">
        <v>3</v>
      </c>
      <c r="O28" s="52">
        <v>2</v>
      </c>
      <c r="P28" s="46">
        <v>3</v>
      </c>
      <c r="Q28" s="44">
        <v>2</v>
      </c>
      <c r="R28" s="44">
        <v>1</v>
      </c>
      <c r="S28" s="44">
        <v>3</v>
      </c>
      <c r="T28" s="45">
        <v>2</v>
      </c>
      <c r="U28" s="51">
        <v>1</v>
      </c>
      <c r="V28" s="44">
        <v>3</v>
      </c>
      <c r="W28" s="44">
        <v>2</v>
      </c>
      <c r="X28" s="44">
        <v>1</v>
      </c>
      <c r="Y28" s="52">
        <v>3</v>
      </c>
      <c r="Z28" s="46">
        <v>2</v>
      </c>
      <c r="AA28" s="44">
        <v>1</v>
      </c>
      <c r="AB28" s="44">
        <v>3</v>
      </c>
      <c r="AC28" s="44">
        <v>2</v>
      </c>
      <c r="AD28" s="45">
        <v>3</v>
      </c>
      <c r="AE28" s="49">
        <f t="shared" si="10"/>
        <v>7</v>
      </c>
      <c r="AF28" s="98">
        <f t="shared" si="0"/>
        <v>7</v>
      </c>
      <c r="AG28" s="99">
        <f t="shared" si="1"/>
        <v>2</v>
      </c>
      <c r="AH28" s="93">
        <f t="shared" si="11"/>
        <v>9</v>
      </c>
      <c r="AI28" s="99">
        <f t="shared" si="2"/>
        <v>9</v>
      </c>
      <c r="AJ28" s="99">
        <f t="shared" si="3"/>
        <v>2</v>
      </c>
      <c r="AK28" s="99">
        <f t="shared" si="4"/>
        <v>1</v>
      </c>
      <c r="AL28" s="93">
        <f t="shared" si="12"/>
        <v>9</v>
      </c>
      <c r="AM28" s="99">
        <f t="shared" si="5"/>
        <v>9</v>
      </c>
      <c r="AN28" s="99">
        <f t="shared" si="6"/>
        <v>1</v>
      </c>
      <c r="AO28" s="99">
        <f t="shared" si="7"/>
        <v>1</v>
      </c>
      <c r="AP28" s="93">
        <f t="shared" si="13"/>
        <v>7</v>
      </c>
      <c r="AQ28" s="99">
        <f t="shared" si="8"/>
        <v>7</v>
      </c>
      <c r="AR28" s="93">
        <f t="shared" si="14"/>
        <v>14</v>
      </c>
      <c r="AS28" s="100">
        <f t="shared" si="9"/>
        <v>14</v>
      </c>
    </row>
    <row r="29" spans="1:71" s="13" customFormat="1" ht="18" customHeight="1" x14ac:dyDescent="0.45">
      <c r="A29" s="198" t="s">
        <v>2</v>
      </c>
      <c r="B29" s="109">
        <f>input1!B29</f>
        <v>0</v>
      </c>
      <c r="C29" s="124">
        <f>input1!C29</f>
        <v>0</v>
      </c>
      <c r="D29" s="125">
        <f>input1!D29</f>
        <v>0</v>
      </c>
      <c r="E29" s="126">
        <f>input1!E29</f>
        <v>0</v>
      </c>
      <c r="F29" s="65">
        <v>2</v>
      </c>
      <c r="G29" s="66">
        <v>1</v>
      </c>
      <c r="H29" s="66">
        <v>1</v>
      </c>
      <c r="I29" s="66">
        <v>2</v>
      </c>
      <c r="J29" s="67">
        <v>2</v>
      </c>
      <c r="K29" s="68">
        <v>1</v>
      </c>
      <c r="L29" s="66">
        <v>3</v>
      </c>
      <c r="M29" s="66">
        <v>2</v>
      </c>
      <c r="N29" s="66">
        <v>2</v>
      </c>
      <c r="O29" s="69">
        <v>1</v>
      </c>
      <c r="P29" s="70">
        <v>3</v>
      </c>
      <c r="Q29" s="66">
        <v>1</v>
      </c>
      <c r="R29" s="66">
        <v>1</v>
      </c>
      <c r="S29" s="66">
        <v>3</v>
      </c>
      <c r="T29" s="67">
        <v>2</v>
      </c>
      <c r="U29" s="68">
        <v>2</v>
      </c>
      <c r="V29" s="66">
        <v>3</v>
      </c>
      <c r="W29" s="66">
        <v>1</v>
      </c>
      <c r="X29" s="66">
        <v>3</v>
      </c>
      <c r="Y29" s="69">
        <v>3</v>
      </c>
      <c r="Z29" s="70">
        <v>3</v>
      </c>
      <c r="AA29" s="66">
        <v>1</v>
      </c>
      <c r="AB29" s="66">
        <v>2</v>
      </c>
      <c r="AC29" s="66">
        <v>2</v>
      </c>
      <c r="AD29" s="67">
        <v>2</v>
      </c>
      <c r="AE29" s="49">
        <f t="shared" si="10"/>
        <v>8</v>
      </c>
      <c r="AF29" s="92">
        <f t="shared" si="0"/>
        <v>8</v>
      </c>
      <c r="AG29" s="93">
        <f t="shared" si="1"/>
        <v>1</v>
      </c>
      <c r="AH29" s="93">
        <f t="shared" si="11"/>
        <v>6</v>
      </c>
      <c r="AI29" s="93">
        <f t="shared" si="2"/>
        <v>6</v>
      </c>
      <c r="AJ29" s="93">
        <f t="shared" si="3"/>
        <v>1</v>
      </c>
      <c r="AK29" s="93">
        <f t="shared" si="4"/>
        <v>2</v>
      </c>
      <c r="AL29" s="93">
        <f t="shared" si="12"/>
        <v>7</v>
      </c>
      <c r="AM29" s="93">
        <f t="shared" si="5"/>
        <v>7</v>
      </c>
      <c r="AN29" s="93">
        <f t="shared" si="6"/>
        <v>1</v>
      </c>
      <c r="AO29" s="93">
        <f t="shared" si="7"/>
        <v>1</v>
      </c>
      <c r="AP29" s="93">
        <f t="shared" si="13"/>
        <v>8</v>
      </c>
      <c r="AQ29" s="93">
        <f t="shared" si="8"/>
        <v>8</v>
      </c>
      <c r="AR29" s="93">
        <f t="shared" si="14"/>
        <v>12</v>
      </c>
      <c r="AS29" s="94">
        <f t="shared" si="9"/>
        <v>12</v>
      </c>
    </row>
    <row r="30" spans="1:71" s="13" customFormat="1" ht="18" customHeight="1" x14ac:dyDescent="0.45">
      <c r="A30" s="111" t="s">
        <v>3</v>
      </c>
      <c r="B30" s="109">
        <f>input1!B30</f>
        <v>0</v>
      </c>
      <c r="C30" s="124">
        <f>input1!C30</f>
        <v>0</v>
      </c>
      <c r="D30" s="125">
        <f>input1!D30</f>
        <v>0</v>
      </c>
      <c r="E30" s="126">
        <f>input1!E30</f>
        <v>0</v>
      </c>
      <c r="F30" s="37">
        <v>2</v>
      </c>
      <c r="G30" s="38">
        <v>1</v>
      </c>
      <c r="H30" s="38">
        <v>2</v>
      </c>
      <c r="I30" s="38">
        <v>3</v>
      </c>
      <c r="J30" s="39">
        <v>2</v>
      </c>
      <c r="K30" s="40">
        <v>1</v>
      </c>
      <c r="L30" s="38">
        <v>3</v>
      </c>
      <c r="M30" s="38">
        <v>1</v>
      </c>
      <c r="N30" s="38">
        <v>1</v>
      </c>
      <c r="O30" s="41">
        <v>2</v>
      </c>
      <c r="P30" s="42">
        <v>3</v>
      </c>
      <c r="Q30" s="38">
        <v>2</v>
      </c>
      <c r="R30" s="38">
        <v>1</v>
      </c>
      <c r="S30" s="38">
        <v>2</v>
      </c>
      <c r="T30" s="39">
        <v>2</v>
      </c>
      <c r="U30" s="40">
        <v>2</v>
      </c>
      <c r="V30" s="38">
        <v>2</v>
      </c>
      <c r="W30" s="38">
        <v>1</v>
      </c>
      <c r="X30" s="38">
        <v>1</v>
      </c>
      <c r="Y30" s="41">
        <v>3</v>
      </c>
      <c r="Z30" s="42">
        <v>2</v>
      </c>
      <c r="AA30" s="38">
        <v>1</v>
      </c>
      <c r="AB30" s="38">
        <v>2</v>
      </c>
      <c r="AC30" s="38">
        <v>2</v>
      </c>
      <c r="AD30" s="39">
        <v>1</v>
      </c>
      <c r="AE30" s="49">
        <f t="shared" si="10"/>
        <v>8</v>
      </c>
      <c r="AF30" s="95">
        <f t="shared" si="0"/>
        <v>8</v>
      </c>
      <c r="AG30" s="96">
        <f t="shared" si="1"/>
        <v>1</v>
      </c>
      <c r="AH30" s="93">
        <f t="shared" si="11"/>
        <v>7</v>
      </c>
      <c r="AI30" s="96">
        <f t="shared" si="2"/>
        <v>7</v>
      </c>
      <c r="AJ30" s="96">
        <f t="shared" si="3"/>
        <v>2</v>
      </c>
      <c r="AK30" s="96">
        <f t="shared" si="4"/>
        <v>3</v>
      </c>
      <c r="AL30" s="93">
        <f t="shared" si="12"/>
        <v>10</v>
      </c>
      <c r="AM30" s="96">
        <f t="shared" si="5"/>
        <v>10</v>
      </c>
      <c r="AN30" s="96">
        <f t="shared" si="6"/>
        <v>1</v>
      </c>
      <c r="AO30" s="96">
        <f t="shared" si="7"/>
        <v>2</v>
      </c>
      <c r="AP30" s="93">
        <f t="shared" si="13"/>
        <v>7</v>
      </c>
      <c r="AQ30" s="96">
        <f t="shared" si="8"/>
        <v>7</v>
      </c>
      <c r="AR30" s="93">
        <f t="shared" si="14"/>
        <v>11</v>
      </c>
      <c r="AS30" s="97">
        <f t="shared" si="9"/>
        <v>11</v>
      </c>
    </row>
    <row r="31" spans="1:71" s="13" customFormat="1" ht="18" customHeight="1" x14ac:dyDescent="0.45">
      <c r="A31" s="200" t="s">
        <v>4</v>
      </c>
      <c r="B31" s="109">
        <f>input1!B31</f>
        <v>0</v>
      </c>
      <c r="C31" s="124">
        <f>input1!C31</f>
        <v>0</v>
      </c>
      <c r="D31" s="125">
        <f>input1!D31</f>
        <v>0</v>
      </c>
      <c r="E31" s="126">
        <f>input1!E31</f>
        <v>0</v>
      </c>
      <c r="F31" s="37">
        <v>2</v>
      </c>
      <c r="G31" s="38">
        <v>1</v>
      </c>
      <c r="H31" s="38">
        <v>2</v>
      </c>
      <c r="I31" s="38">
        <v>2</v>
      </c>
      <c r="J31" s="39">
        <v>3</v>
      </c>
      <c r="K31" s="40">
        <v>1</v>
      </c>
      <c r="L31" s="38">
        <v>2</v>
      </c>
      <c r="M31" s="38">
        <v>2</v>
      </c>
      <c r="N31" s="38">
        <v>2</v>
      </c>
      <c r="O31" s="41">
        <v>3</v>
      </c>
      <c r="P31" s="42">
        <v>3</v>
      </c>
      <c r="Q31" s="38">
        <v>1</v>
      </c>
      <c r="R31" s="38">
        <v>2</v>
      </c>
      <c r="S31" s="38">
        <v>2</v>
      </c>
      <c r="T31" s="39">
        <v>1</v>
      </c>
      <c r="U31" s="40">
        <v>2</v>
      </c>
      <c r="V31" s="38">
        <v>2</v>
      </c>
      <c r="W31" s="38">
        <v>1</v>
      </c>
      <c r="X31" s="38">
        <v>1</v>
      </c>
      <c r="Y31" s="41">
        <v>2</v>
      </c>
      <c r="Z31" s="42">
        <v>2</v>
      </c>
      <c r="AA31" s="38">
        <v>2</v>
      </c>
      <c r="AB31" s="38">
        <v>2</v>
      </c>
      <c r="AC31" s="38">
        <v>1</v>
      </c>
      <c r="AD31" s="39">
        <v>2</v>
      </c>
      <c r="AE31" s="49">
        <f t="shared" si="10"/>
        <v>9</v>
      </c>
      <c r="AF31" s="95">
        <f t="shared" si="0"/>
        <v>9</v>
      </c>
      <c r="AG31" s="96">
        <f t="shared" si="1"/>
        <v>2</v>
      </c>
      <c r="AH31" s="93">
        <f t="shared" si="11"/>
        <v>9</v>
      </c>
      <c r="AI31" s="96">
        <f t="shared" si="2"/>
        <v>9</v>
      </c>
      <c r="AJ31" s="96">
        <f t="shared" si="3"/>
        <v>2</v>
      </c>
      <c r="AK31" s="96">
        <f t="shared" si="4"/>
        <v>2</v>
      </c>
      <c r="AL31" s="93">
        <f t="shared" si="12"/>
        <v>9</v>
      </c>
      <c r="AM31" s="96">
        <f t="shared" si="5"/>
        <v>9</v>
      </c>
      <c r="AN31" s="96">
        <f t="shared" si="6"/>
        <v>1</v>
      </c>
      <c r="AO31" s="96">
        <f t="shared" si="7"/>
        <v>2</v>
      </c>
      <c r="AP31" s="93">
        <f t="shared" si="13"/>
        <v>7</v>
      </c>
      <c r="AQ31" s="96">
        <f t="shared" si="8"/>
        <v>7</v>
      </c>
      <c r="AR31" s="93">
        <f t="shared" si="14"/>
        <v>10</v>
      </c>
      <c r="AS31" s="97">
        <f t="shared" si="9"/>
        <v>10</v>
      </c>
    </row>
    <row r="32" spans="1:71" s="13" customFormat="1" ht="18" customHeight="1" x14ac:dyDescent="0.45">
      <c r="A32" s="202" t="s">
        <v>5</v>
      </c>
      <c r="B32" s="109">
        <f>input1!B32</f>
        <v>0</v>
      </c>
      <c r="C32" s="124">
        <f>input1!C32</f>
        <v>0</v>
      </c>
      <c r="D32" s="125">
        <f>input1!D32</f>
        <v>0</v>
      </c>
      <c r="E32" s="126">
        <f>input1!E32</f>
        <v>0</v>
      </c>
      <c r="F32" s="37">
        <v>3</v>
      </c>
      <c r="G32" s="38">
        <v>1</v>
      </c>
      <c r="H32" s="38">
        <v>1</v>
      </c>
      <c r="I32" s="38">
        <v>3</v>
      </c>
      <c r="J32" s="39">
        <v>1</v>
      </c>
      <c r="K32" s="40">
        <v>1</v>
      </c>
      <c r="L32" s="38">
        <v>3</v>
      </c>
      <c r="M32" s="38">
        <v>2</v>
      </c>
      <c r="N32" s="38">
        <v>3</v>
      </c>
      <c r="O32" s="41">
        <v>1</v>
      </c>
      <c r="P32" s="42">
        <v>3</v>
      </c>
      <c r="Q32" s="38">
        <v>1</v>
      </c>
      <c r="R32" s="38">
        <v>1</v>
      </c>
      <c r="S32" s="38">
        <v>3</v>
      </c>
      <c r="T32" s="39">
        <v>1</v>
      </c>
      <c r="U32" s="40">
        <v>1</v>
      </c>
      <c r="V32" s="38">
        <v>3</v>
      </c>
      <c r="W32" s="38">
        <v>1</v>
      </c>
      <c r="X32" s="38">
        <v>1</v>
      </c>
      <c r="Y32" s="41">
        <v>3</v>
      </c>
      <c r="Z32" s="42">
        <v>3</v>
      </c>
      <c r="AA32" s="38">
        <v>1</v>
      </c>
      <c r="AB32" s="38">
        <v>2</v>
      </c>
      <c r="AC32" s="38">
        <v>1</v>
      </c>
      <c r="AD32" s="39">
        <v>2</v>
      </c>
      <c r="AE32" s="49">
        <f t="shared" si="10"/>
        <v>6</v>
      </c>
      <c r="AF32" s="95">
        <f t="shared" si="0"/>
        <v>6</v>
      </c>
      <c r="AG32" s="96">
        <f t="shared" si="1"/>
        <v>1</v>
      </c>
      <c r="AH32" s="93">
        <f t="shared" si="11"/>
        <v>5</v>
      </c>
      <c r="AI32" s="96">
        <f t="shared" si="2"/>
        <v>5</v>
      </c>
      <c r="AJ32" s="96">
        <f t="shared" si="3"/>
        <v>1</v>
      </c>
      <c r="AK32" s="96">
        <f t="shared" si="4"/>
        <v>2</v>
      </c>
      <c r="AL32" s="93">
        <f t="shared" si="12"/>
        <v>6</v>
      </c>
      <c r="AM32" s="96">
        <f t="shared" si="5"/>
        <v>6</v>
      </c>
      <c r="AN32" s="96">
        <f t="shared" si="6"/>
        <v>1</v>
      </c>
      <c r="AO32" s="96">
        <f t="shared" si="7"/>
        <v>1</v>
      </c>
      <c r="AP32" s="93">
        <f t="shared" si="13"/>
        <v>6</v>
      </c>
      <c r="AQ32" s="96">
        <f t="shared" si="8"/>
        <v>6</v>
      </c>
      <c r="AR32" s="93">
        <f t="shared" si="14"/>
        <v>15</v>
      </c>
      <c r="AS32" s="97">
        <f t="shared" si="9"/>
        <v>15</v>
      </c>
    </row>
    <row r="33" spans="1:45" s="13" customFormat="1" ht="18" customHeight="1" thickBot="1" x14ac:dyDescent="0.5">
      <c r="A33" s="203" t="s">
        <v>6</v>
      </c>
      <c r="B33" s="110">
        <f>input1!B33</f>
        <v>0</v>
      </c>
      <c r="C33" s="127">
        <f>input1!C33</f>
        <v>0</v>
      </c>
      <c r="D33" s="128">
        <f>input1!D33</f>
        <v>0</v>
      </c>
      <c r="E33" s="129">
        <f>input1!E33</f>
        <v>0</v>
      </c>
      <c r="F33" s="43">
        <v>3</v>
      </c>
      <c r="G33" s="44">
        <v>1</v>
      </c>
      <c r="H33" s="44">
        <v>2</v>
      </c>
      <c r="I33" s="44">
        <v>3</v>
      </c>
      <c r="J33" s="45">
        <v>1</v>
      </c>
      <c r="K33" s="51">
        <v>1</v>
      </c>
      <c r="L33" s="44">
        <v>3</v>
      </c>
      <c r="M33" s="44">
        <v>2</v>
      </c>
      <c r="N33" s="44">
        <v>3</v>
      </c>
      <c r="O33" s="52">
        <v>1</v>
      </c>
      <c r="P33" s="46">
        <v>3</v>
      </c>
      <c r="Q33" s="44">
        <v>1</v>
      </c>
      <c r="R33" s="44">
        <v>1</v>
      </c>
      <c r="S33" s="44">
        <v>3</v>
      </c>
      <c r="T33" s="45">
        <v>2</v>
      </c>
      <c r="U33" s="51">
        <v>3</v>
      </c>
      <c r="V33" s="44">
        <v>3</v>
      </c>
      <c r="W33" s="44">
        <v>1</v>
      </c>
      <c r="X33" s="44">
        <v>1</v>
      </c>
      <c r="Y33" s="52">
        <v>3</v>
      </c>
      <c r="Z33" s="46">
        <v>3</v>
      </c>
      <c r="AA33" s="44">
        <v>1</v>
      </c>
      <c r="AB33" s="44">
        <v>2</v>
      </c>
      <c r="AC33" s="44">
        <v>1</v>
      </c>
      <c r="AD33" s="45">
        <v>3</v>
      </c>
      <c r="AE33" s="49">
        <f t="shared" si="10"/>
        <v>9</v>
      </c>
      <c r="AF33" s="98">
        <f t="shared" si="0"/>
        <v>9</v>
      </c>
      <c r="AG33" s="99">
        <f t="shared" si="1"/>
        <v>1</v>
      </c>
      <c r="AH33" s="93">
        <f t="shared" si="11"/>
        <v>5</v>
      </c>
      <c r="AI33" s="99">
        <f t="shared" si="2"/>
        <v>5</v>
      </c>
      <c r="AJ33" s="99">
        <f t="shared" si="3"/>
        <v>1</v>
      </c>
      <c r="AK33" s="99">
        <f t="shared" si="4"/>
        <v>1</v>
      </c>
      <c r="AL33" s="93">
        <f t="shared" si="12"/>
        <v>6</v>
      </c>
      <c r="AM33" s="99">
        <f t="shared" si="5"/>
        <v>6</v>
      </c>
      <c r="AN33" s="99">
        <f t="shared" si="6"/>
        <v>1</v>
      </c>
      <c r="AO33" s="99">
        <f t="shared" si="7"/>
        <v>1</v>
      </c>
      <c r="AP33" s="93">
        <f t="shared" si="13"/>
        <v>6</v>
      </c>
      <c r="AQ33" s="99">
        <f t="shared" si="8"/>
        <v>6</v>
      </c>
      <c r="AR33" s="93">
        <f t="shared" si="14"/>
        <v>15</v>
      </c>
      <c r="AS33" s="100">
        <f t="shared" si="9"/>
        <v>15</v>
      </c>
    </row>
    <row r="34" spans="1:45" s="13" customFormat="1" ht="18" customHeight="1" x14ac:dyDescent="0.45">
      <c r="A34" s="198" t="s">
        <v>7</v>
      </c>
      <c r="B34" s="109">
        <f>input1!B34</f>
        <v>0</v>
      </c>
      <c r="C34" s="124">
        <f>input1!C34</f>
        <v>0</v>
      </c>
      <c r="D34" s="125">
        <f>input1!D34</f>
        <v>0</v>
      </c>
      <c r="E34" s="126">
        <f>input1!E34</f>
        <v>0</v>
      </c>
      <c r="F34" s="65">
        <v>2</v>
      </c>
      <c r="G34" s="66">
        <v>1</v>
      </c>
      <c r="H34" s="66">
        <v>1</v>
      </c>
      <c r="I34" s="66">
        <v>2</v>
      </c>
      <c r="J34" s="67">
        <v>1</v>
      </c>
      <c r="K34" s="68">
        <v>1</v>
      </c>
      <c r="L34" s="66">
        <v>3</v>
      </c>
      <c r="M34" s="66">
        <v>1</v>
      </c>
      <c r="N34" s="66">
        <v>2</v>
      </c>
      <c r="O34" s="69">
        <v>2</v>
      </c>
      <c r="P34" s="70">
        <v>3</v>
      </c>
      <c r="Q34" s="66">
        <v>1</v>
      </c>
      <c r="R34" s="66">
        <v>1</v>
      </c>
      <c r="S34" s="66">
        <v>2</v>
      </c>
      <c r="T34" s="67">
        <v>1</v>
      </c>
      <c r="U34" s="68">
        <v>1</v>
      </c>
      <c r="V34" s="66">
        <v>2</v>
      </c>
      <c r="W34" s="66">
        <v>1</v>
      </c>
      <c r="X34" s="66">
        <v>1</v>
      </c>
      <c r="Y34" s="69">
        <v>2</v>
      </c>
      <c r="Z34" s="70">
        <v>2</v>
      </c>
      <c r="AA34" s="66">
        <v>1</v>
      </c>
      <c r="AB34" s="66">
        <v>2</v>
      </c>
      <c r="AC34" s="66">
        <v>1</v>
      </c>
      <c r="AD34" s="67">
        <v>2</v>
      </c>
      <c r="AE34" s="49">
        <f t="shared" si="10"/>
        <v>5</v>
      </c>
      <c r="AF34" s="92">
        <f t="shared" si="0"/>
        <v>5</v>
      </c>
      <c r="AG34" s="93">
        <f t="shared" si="1"/>
        <v>1</v>
      </c>
      <c r="AH34" s="93">
        <f t="shared" si="11"/>
        <v>5</v>
      </c>
      <c r="AI34" s="93">
        <f t="shared" si="2"/>
        <v>5</v>
      </c>
      <c r="AJ34" s="93">
        <f t="shared" si="3"/>
        <v>2</v>
      </c>
      <c r="AK34" s="93">
        <f t="shared" si="4"/>
        <v>2</v>
      </c>
      <c r="AL34" s="93">
        <f t="shared" si="12"/>
        <v>8</v>
      </c>
      <c r="AM34" s="93">
        <f t="shared" si="5"/>
        <v>8</v>
      </c>
      <c r="AN34" s="93">
        <f t="shared" si="6"/>
        <v>1</v>
      </c>
      <c r="AO34" s="93">
        <f t="shared" si="7"/>
        <v>2</v>
      </c>
      <c r="AP34" s="93">
        <f t="shared" si="13"/>
        <v>7</v>
      </c>
      <c r="AQ34" s="93">
        <f t="shared" si="8"/>
        <v>7</v>
      </c>
      <c r="AR34" s="93">
        <f t="shared" si="14"/>
        <v>10</v>
      </c>
      <c r="AS34" s="94">
        <f t="shared" si="9"/>
        <v>10</v>
      </c>
    </row>
    <row r="35" spans="1:45" s="13" customFormat="1" ht="18" customHeight="1" x14ac:dyDescent="0.45">
      <c r="A35" s="111" t="s">
        <v>8</v>
      </c>
      <c r="B35" s="109">
        <f>input1!B35</f>
        <v>0</v>
      </c>
      <c r="C35" s="124">
        <f>input1!C35</f>
        <v>0</v>
      </c>
      <c r="D35" s="125">
        <f>input1!D35</f>
        <v>0</v>
      </c>
      <c r="E35" s="126">
        <f>input1!E35</f>
        <v>0</v>
      </c>
      <c r="F35" s="37">
        <v>2</v>
      </c>
      <c r="G35" s="38">
        <v>1</v>
      </c>
      <c r="H35" s="38">
        <v>1</v>
      </c>
      <c r="I35" s="38">
        <v>3</v>
      </c>
      <c r="J35" s="39">
        <v>1</v>
      </c>
      <c r="K35" s="40">
        <v>2</v>
      </c>
      <c r="L35" s="38">
        <v>3</v>
      </c>
      <c r="M35" s="38">
        <v>2</v>
      </c>
      <c r="N35" s="38">
        <v>3</v>
      </c>
      <c r="O35" s="41">
        <v>1</v>
      </c>
      <c r="P35" s="42">
        <v>3</v>
      </c>
      <c r="Q35" s="38">
        <v>1</v>
      </c>
      <c r="R35" s="38">
        <v>1</v>
      </c>
      <c r="S35" s="38">
        <v>3</v>
      </c>
      <c r="T35" s="39">
        <v>1</v>
      </c>
      <c r="U35" s="40">
        <v>1</v>
      </c>
      <c r="V35" s="38">
        <v>2</v>
      </c>
      <c r="W35" s="38">
        <v>1</v>
      </c>
      <c r="X35" s="38">
        <v>1</v>
      </c>
      <c r="Y35" s="41">
        <v>3</v>
      </c>
      <c r="Z35" s="42">
        <v>3</v>
      </c>
      <c r="AA35" s="38">
        <v>1</v>
      </c>
      <c r="AB35" s="38">
        <v>2</v>
      </c>
      <c r="AC35" s="38">
        <v>2</v>
      </c>
      <c r="AD35" s="39">
        <v>2</v>
      </c>
      <c r="AE35" s="49">
        <f t="shared" si="10"/>
        <v>7</v>
      </c>
      <c r="AF35" s="95">
        <f t="shared" si="0"/>
        <v>7</v>
      </c>
      <c r="AG35" s="96">
        <f t="shared" si="1"/>
        <v>1</v>
      </c>
      <c r="AH35" s="93">
        <f t="shared" si="11"/>
        <v>5</v>
      </c>
      <c r="AI35" s="96">
        <f t="shared" si="2"/>
        <v>5</v>
      </c>
      <c r="AJ35" s="96">
        <f t="shared" si="3"/>
        <v>1</v>
      </c>
      <c r="AK35" s="96">
        <f t="shared" si="4"/>
        <v>2</v>
      </c>
      <c r="AL35" s="93">
        <f t="shared" si="12"/>
        <v>6</v>
      </c>
      <c r="AM35" s="96">
        <f t="shared" si="5"/>
        <v>6</v>
      </c>
      <c r="AN35" s="96">
        <f t="shared" si="6"/>
        <v>1</v>
      </c>
      <c r="AO35" s="96">
        <f t="shared" si="7"/>
        <v>1</v>
      </c>
      <c r="AP35" s="93">
        <f t="shared" si="13"/>
        <v>7</v>
      </c>
      <c r="AQ35" s="96">
        <f t="shared" si="8"/>
        <v>7</v>
      </c>
      <c r="AR35" s="93">
        <f t="shared" si="14"/>
        <v>13</v>
      </c>
      <c r="AS35" s="97">
        <f t="shared" si="9"/>
        <v>13</v>
      </c>
    </row>
    <row r="36" spans="1:45" s="13" customFormat="1" ht="18" customHeight="1" x14ac:dyDescent="0.45">
      <c r="A36" s="200" t="s">
        <v>9</v>
      </c>
      <c r="B36" s="109">
        <f>input1!B36</f>
        <v>0</v>
      </c>
      <c r="C36" s="124">
        <f>input1!C36</f>
        <v>0</v>
      </c>
      <c r="D36" s="125">
        <f>input1!D36</f>
        <v>0</v>
      </c>
      <c r="E36" s="126">
        <f>input1!E36</f>
        <v>0</v>
      </c>
      <c r="F36" s="37">
        <v>2</v>
      </c>
      <c r="G36" s="38">
        <v>1</v>
      </c>
      <c r="H36" s="38">
        <v>1</v>
      </c>
      <c r="I36" s="38">
        <v>2</v>
      </c>
      <c r="J36" s="39">
        <v>1</v>
      </c>
      <c r="K36" s="40">
        <v>1</v>
      </c>
      <c r="L36" s="38">
        <v>3</v>
      </c>
      <c r="M36" s="38">
        <v>1</v>
      </c>
      <c r="N36" s="38">
        <v>2</v>
      </c>
      <c r="O36" s="41">
        <v>1</v>
      </c>
      <c r="P36" s="42">
        <v>3</v>
      </c>
      <c r="Q36" s="38">
        <v>1</v>
      </c>
      <c r="R36" s="38">
        <v>1</v>
      </c>
      <c r="S36" s="38">
        <v>1</v>
      </c>
      <c r="T36" s="39">
        <v>1</v>
      </c>
      <c r="U36" s="40">
        <v>3</v>
      </c>
      <c r="V36" s="38">
        <v>1</v>
      </c>
      <c r="W36" s="38">
        <v>1</v>
      </c>
      <c r="X36" s="38">
        <v>1</v>
      </c>
      <c r="Y36" s="41">
        <v>3</v>
      </c>
      <c r="Z36" s="42">
        <v>2</v>
      </c>
      <c r="AA36" s="38">
        <v>1</v>
      </c>
      <c r="AB36" s="38">
        <v>2</v>
      </c>
      <c r="AC36" s="38">
        <v>1</v>
      </c>
      <c r="AD36" s="39">
        <v>2</v>
      </c>
      <c r="AE36" s="49">
        <f t="shared" si="10"/>
        <v>7</v>
      </c>
      <c r="AF36" s="95">
        <f t="shared" si="0"/>
        <v>7</v>
      </c>
      <c r="AG36" s="96">
        <f t="shared" si="1"/>
        <v>1</v>
      </c>
      <c r="AH36" s="93">
        <f t="shared" si="11"/>
        <v>5</v>
      </c>
      <c r="AI36" s="96">
        <f t="shared" si="2"/>
        <v>5</v>
      </c>
      <c r="AJ36" s="96">
        <f t="shared" si="3"/>
        <v>2</v>
      </c>
      <c r="AK36" s="96">
        <f t="shared" si="4"/>
        <v>2</v>
      </c>
      <c r="AL36" s="93">
        <f t="shared" si="12"/>
        <v>7</v>
      </c>
      <c r="AM36" s="96">
        <f t="shared" si="5"/>
        <v>7</v>
      </c>
      <c r="AN36" s="96">
        <f t="shared" si="6"/>
        <v>1</v>
      </c>
      <c r="AO36" s="96">
        <f t="shared" si="7"/>
        <v>3</v>
      </c>
      <c r="AP36" s="93">
        <f t="shared" si="13"/>
        <v>8</v>
      </c>
      <c r="AQ36" s="96">
        <f t="shared" si="8"/>
        <v>8</v>
      </c>
      <c r="AR36" s="93">
        <f t="shared" si="14"/>
        <v>10</v>
      </c>
      <c r="AS36" s="97">
        <f t="shared" si="9"/>
        <v>10</v>
      </c>
    </row>
    <row r="37" spans="1:45" s="13" customFormat="1" ht="18" customHeight="1" x14ac:dyDescent="0.45">
      <c r="A37" s="202" t="s">
        <v>10</v>
      </c>
      <c r="B37" s="109">
        <f>input1!B37</f>
        <v>0</v>
      </c>
      <c r="C37" s="124">
        <f>input1!C37</f>
        <v>0</v>
      </c>
      <c r="D37" s="125">
        <f>input1!D37</f>
        <v>0</v>
      </c>
      <c r="E37" s="126">
        <f>input1!E37</f>
        <v>0</v>
      </c>
      <c r="F37" s="37">
        <v>1</v>
      </c>
      <c r="G37" s="38">
        <v>1</v>
      </c>
      <c r="H37" s="38">
        <v>3</v>
      </c>
      <c r="I37" s="38">
        <v>2</v>
      </c>
      <c r="J37" s="39">
        <v>2</v>
      </c>
      <c r="K37" s="40">
        <v>1</v>
      </c>
      <c r="L37" s="38">
        <v>2</v>
      </c>
      <c r="M37" s="38">
        <v>1</v>
      </c>
      <c r="N37" s="38">
        <v>3</v>
      </c>
      <c r="O37" s="41">
        <v>3</v>
      </c>
      <c r="P37" s="42">
        <v>3</v>
      </c>
      <c r="Q37" s="38">
        <v>2</v>
      </c>
      <c r="R37" s="38">
        <v>1</v>
      </c>
      <c r="S37" s="38">
        <v>1</v>
      </c>
      <c r="T37" s="39">
        <v>3</v>
      </c>
      <c r="U37" s="40">
        <v>2</v>
      </c>
      <c r="V37" s="38">
        <v>1</v>
      </c>
      <c r="W37" s="38">
        <v>2</v>
      </c>
      <c r="X37" s="38">
        <v>2</v>
      </c>
      <c r="Y37" s="41">
        <v>3</v>
      </c>
      <c r="Z37" s="42">
        <v>1</v>
      </c>
      <c r="AA37" s="38">
        <v>2</v>
      </c>
      <c r="AB37" s="38">
        <v>3</v>
      </c>
      <c r="AC37" s="38">
        <v>3</v>
      </c>
      <c r="AD37" s="39">
        <v>2</v>
      </c>
      <c r="AE37" s="49">
        <f t="shared" si="10"/>
        <v>10</v>
      </c>
      <c r="AF37" s="95">
        <f t="shared" si="0"/>
        <v>10</v>
      </c>
      <c r="AG37" s="96">
        <f t="shared" si="1"/>
        <v>2</v>
      </c>
      <c r="AH37" s="93">
        <f t="shared" si="11"/>
        <v>10</v>
      </c>
      <c r="AI37" s="96">
        <f t="shared" si="2"/>
        <v>10</v>
      </c>
      <c r="AJ37" s="96">
        <f t="shared" si="3"/>
        <v>3</v>
      </c>
      <c r="AK37" s="96">
        <f t="shared" si="4"/>
        <v>2</v>
      </c>
      <c r="AL37" s="93">
        <f t="shared" si="12"/>
        <v>12</v>
      </c>
      <c r="AM37" s="96">
        <f t="shared" si="5"/>
        <v>12</v>
      </c>
      <c r="AN37" s="96">
        <f t="shared" si="6"/>
        <v>1</v>
      </c>
      <c r="AO37" s="96">
        <f t="shared" si="7"/>
        <v>3</v>
      </c>
      <c r="AP37" s="93">
        <f t="shared" si="13"/>
        <v>10</v>
      </c>
      <c r="AQ37" s="96">
        <f t="shared" si="8"/>
        <v>10</v>
      </c>
      <c r="AR37" s="93">
        <f t="shared" si="14"/>
        <v>10</v>
      </c>
      <c r="AS37" s="97">
        <f t="shared" si="9"/>
        <v>10</v>
      </c>
    </row>
    <row r="38" spans="1:45" s="13" customFormat="1" ht="18" customHeight="1" thickBot="1" x14ac:dyDescent="0.5">
      <c r="A38" s="203" t="s">
        <v>11</v>
      </c>
      <c r="B38" s="110">
        <f>input1!B38</f>
        <v>0</v>
      </c>
      <c r="C38" s="127">
        <f>input1!C38</f>
        <v>0</v>
      </c>
      <c r="D38" s="128">
        <f>input1!D38</f>
        <v>0</v>
      </c>
      <c r="E38" s="129">
        <f>input1!E38</f>
        <v>0</v>
      </c>
      <c r="F38" s="43">
        <v>2</v>
      </c>
      <c r="G38" s="44">
        <v>2</v>
      </c>
      <c r="H38" s="44">
        <v>1</v>
      </c>
      <c r="I38" s="44">
        <v>3</v>
      </c>
      <c r="J38" s="45">
        <v>1</v>
      </c>
      <c r="K38" s="51">
        <v>1</v>
      </c>
      <c r="L38" s="44">
        <v>3</v>
      </c>
      <c r="M38" s="44">
        <v>1</v>
      </c>
      <c r="N38" s="44">
        <v>2</v>
      </c>
      <c r="O38" s="52">
        <v>1</v>
      </c>
      <c r="P38" s="46">
        <v>3</v>
      </c>
      <c r="Q38" s="44">
        <v>1</v>
      </c>
      <c r="R38" s="44">
        <v>2</v>
      </c>
      <c r="S38" s="44">
        <v>2</v>
      </c>
      <c r="T38" s="45">
        <v>1</v>
      </c>
      <c r="U38" s="51">
        <v>1</v>
      </c>
      <c r="V38" s="44">
        <v>3</v>
      </c>
      <c r="W38" s="44">
        <v>1</v>
      </c>
      <c r="X38" s="44">
        <v>1</v>
      </c>
      <c r="Y38" s="52">
        <v>3</v>
      </c>
      <c r="Z38" s="46">
        <v>3</v>
      </c>
      <c r="AA38" s="44">
        <v>1</v>
      </c>
      <c r="AB38" s="44">
        <v>2</v>
      </c>
      <c r="AC38" s="44">
        <v>2</v>
      </c>
      <c r="AD38" s="45">
        <v>2</v>
      </c>
      <c r="AE38" s="49">
        <f t="shared" si="10"/>
        <v>7</v>
      </c>
      <c r="AF38" s="98">
        <f t="shared" si="0"/>
        <v>7</v>
      </c>
      <c r="AG38" s="99">
        <f t="shared" si="1"/>
        <v>1</v>
      </c>
      <c r="AH38" s="93">
        <f t="shared" si="11"/>
        <v>5</v>
      </c>
      <c r="AI38" s="99">
        <f t="shared" si="2"/>
        <v>5</v>
      </c>
      <c r="AJ38" s="99">
        <f t="shared" si="3"/>
        <v>1</v>
      </c>
      <c r="AK38" s="99">
        <f t="shared" si="4"/>
        <v>2</v>
      </c>
      <c r="AL38" s="93">
        <f t="shared" si="12"/>
        <v>7</v>
      </c>
      <c r="AM38" s="99">
        <f t="shared" si="5"/>
        <v>7</v>
      </c>
      <c r="AN38" s="99">
        <f t="shared" si="6"/>
        <v>1</v>
      </c>
      <c r="AO38" s="99">
        <f t="shared" si="7"/>
        <v>2</v>
      </c>
      <c r="AP38" s="93">
        <f t="shared" si="13"/>
        <v>7</v>
      </c>
      <c r="AQ38" s="99">
        <f t="shared" si="8"/>
        <v>7</v>
      </c>
      <c r="AR38" s="93">
        <f t="shared" si="14"/>
        <v>13</v>
      </c>
      <c r="AS38" s="100">
        <f t="shared" si="9"/>
        <v>13</v>
      </c>
    </row>
    <row r="39" spans="1:45" s="13" customFormat="1" ht="18" customHeight="1" x14ac:dyDescent="0.45">
      <c r="A39" s="198" t="s">
        <v>12</v>
      </c>
      <c r="B39" s="109">
        <f>input1!B39</f>
        <v>0</v>
      </c>
      <c r="C39" s="124">
        <f>input1!C39</f>
        <v>0</v>
      </c>
      <c r="D39" s="125">
        <f>input1!D39</f>
        <v>0</v>
      </c>
      <c r="E39" s="126">
        <f>input1!E39</f>
        <v>0</v>
      </c>
      <c r="F39" s="65">
        <v>2</v>
      </c>
      <c r="G39" s="66">
        <v>1</v>
      </c>
      <c r="H39" s="66">
        <v>1</v>
      </c>
      <c r="I39" s="66">
        <v>2</v>
      </c>
      <c r="J39" s="67">
        <v>1</v>
      </c>
      <c r="K39" s="68">
        <v>2</v>
      </c>
      <c r="L39" s="66">
        <v>3</v>
      </c>
      <c r="M39" s="66">
        <v>2</v>
      </c>
      <c r="N39" s="66">
        <v>2</v>
      </c>
      <c r="O39" s="69">
        <v>2</v>
      </c>
      <c r="P39" s="70">
        <v>3</v>
      </c>
      <c r="Q39" s="66">
        <v>1</v>
      </c>
      <c r="R39" s="66">
        <v>2</v>
      </c>
      <c r="S39" s="66">
        <v>2</v>
      </c>
      <c r="T39" s="67">
        <v>1</v>
      </c>
      <c r="U39" s="68">
        <v>2</v>
      </c>
      <c r="V39" s="66">
        <v>2</v>
      </c>
      <c r="W39" s="66">
        <v>1</v>
      </c>
      <c r="X39" s="66">
        <v>2</v>
      </c>
      <c r="Y39" s="69">
        <v>2</v>
      </c>
      <c r="Z39" s="70">
        <v>2</v>
      </c>
      <c r="AA39" s="66">
        <v>1</v>
      </c>
      <c r="AB39" s="66">
        <v>1</v>
      </c>
      <c r="AC39" s="66">
        <v>2</v>
      </c>
      <c r="AD39" s="67">
        <v>3</v>
      </c>
      <c r="AE39" s="49">
        <f t="shared" si="10"/>
        <v>9</v>
      </c>
      <c r="AF39" s="92">
        <f t="shared" si="0"/>
        <v>9</v>
      </c>
      <c r="AG39" s="93">
        <f t="shared" si="1"/>
        <v>1</v>
      </c>
      <c r="AH39" s="93">
        <f t="shared" si="11"/>
        <v>5</v>
      </c>
      <c r="AI39" s="93">
        <f t="shared" si="2"/>
        <v>5</v>
      </c>
      <c r="AJ39" s="93">
        <f t="shared" si="3"/>
        <v>2</v>
      </c>
      <c r="AK39" s="93">
        <f t="shared" si="4"/>
        <v>1</v>
      </c>
      <c r="AL39" s="93">
        <f t="shared" si="12"/>
        <v>7</v>
      </c>
      <c r="AM39" s="93">
        <f t="shared" si="5"/>
        <v>7</v>
      </c>
      <c r="AN39" s="93">
        <f t="shared" si="6"/>
        <v>1</v>
      </c>
      <c r="AO39" s="93">
        <f t="shared" si="7"/>
        <v>2</v>
      </c>
      <c r="AP39" s="93">
        <f t="shared" si="13"/>
        <v>8</v>
      </c>
      <c r="AQ39" s="93">
        <f t="shared" si="8"/>
        <v>8</v>
      </c>
      <c r="AR39" s="93">
        <f t="shared" si="14"/>
        <v>10</v>
      </c>
      <c r="AS39" s="94">
        <f t="shared" si="9"/>
        <v>10</v>
      </c>
    </row>
    <row r="40" spans="1:45" s="13" customFormat="1" ht="18" customHeight="1" x14ac:dyDescent="0.45">
      <c r="A40" s="111" t="s">
        <v>13</v>
      </c>
      <c r="B40" s="109">
        <f>input1!B40</f>
        <v>0</v>
      </c>
      <c r="C40" s="124">
        <f>input1!C40</f>
        <v>0</v>
      </c>
      <c r="D40" s="125">
        <f>input1!D40</f>
        <v>0</v>
      </c>
      <c r="E40" s="126">
        <f>input1!E40</f>
        <v>0</v>
      </c>
      <c r="F40" s="37">
        <v>3</v>
      </c>
      <c r="G40" s="38">
        <v>1</v>
      </c>
      <c r="H40" s="38">
        <v>1</v>
      </c>
      <c r="I40" s="38">
        <v>3</v>
      </c>
      <c r="J40" s="39">
        <v>1</v>
      </c>
      <c r="K40" s="40">
        <v>1</v>
      </c>
      <c r="L40" s="38">
        <v>3</v>
      </c>
      <c r="M40" s="38">
        <v>2</v>
      </c>
      <c r="N40" s="38">
        <v>3</v>
      </c>
      <c r="O40" s="41">
        <v>1</v>
      </c>
      <c r="P40" s="42">
        <v>3</v>
      </c>
      <c r="Q40" s="38">
        <v>1</v>
      </c>
      <c r="R40" s="38">
        <v>1</v>
      </c>
      <c r="S40" s="38">
        <v>3</v>
      </c>
      <c r="T40" s="39">
        <v>1</v>
      </c>
      <c r="U40" s="40">
        <v>1</v>
      </c>
      <c r="V40" s="38">
        <v>3</v>
      </c>
      <c r="W40" s="38">
        <v>1</v>
      </c>
      <c r="X40" s="38">
        <v>1</v>
      </c>
      <c r="Y40" s="41">
        <v>3</v>
      </c>
      <c r="Z40" s="42">
        <v>3</v>
      </c>
      <c r="AA40" s="38">
        <v>1</v>
      </c>
      <c r="AB40" s="38">
        <v>2</v>
      </c>
      <c r="AC40" s="38">
        <v>1</v>
      </c>
      <c r="AD40" s="39">
        <v>2</v>
      </c>
      <c r="AE40" s="49">
        <f t="shared" si="10"/>
        <v>6</v>
      </c>
      <c r="AF40" s="95">
        <f t="shared" si="0"/>
        <v>6</v>
      </c>
      <c r="AG40" s="96">
        <f t="shared" si="1"/>
        <v>1</v>
      </c>
      <c r="AH40" s="93">
        <f t="shared" si="11"/>
        <v>5</v>
      </c>
      <c r="AI40" s="96">
        <f t="shared" si="2"/>
        <v>5</v>
      </c>
      <c r="AJ40" s="96">
        <f t="shared" si="3"/>
        <v>1</v>
      </c>
      <c r="AK40" s="96">
        <f t="shared" si="4"/>
        <v>2</v>
      </c>
      <c r="AL40" s="93">
        <f t="shared" si="12"/>
        <v>6</v>
      </c>
      <c r="AM40" s="96">
        <f t="shared" si="5"/>
        <v>6</v>
      </c>
      <c r="AN40" s="96">
        <f t="shared" si="6"/>
        <v>1</v>
      </c>
      <c r="AO40" s="96">
        <f t="shared" si="7"/>
        <v>1</v>
      </c>
      <c r="AP40" s="93">
        <f t="shared" si="13"/>
        <v>6</v>
      </c>
      <c r="AQ40" s="96">
        <f t="shared" si="8"/>
        <v>6</v>
      </c>
      <c r="AR40" s="93">
        <f t="shared" si="14"/>
        <v>15</v>
      </c>
      <c r="AS40" s="97">
        <f t="shared" si="9"/>
        <v>15</v>
      </c>
    </row>
    <row r="41" spans="1:45" s="13" customFormat="1" ht="18" customHeight="1" x14ac:dyDescent="0.45">
      <c r="A41" s="200" t="s">
        <v>14</v>
      </c>
      <c r="B41" s="109">
        <f>input1!B41</f>
        <v>0</v>
      </c>
      <c r="C41" s="124">
        <f>input1!C41</f>
        <v>0</v>
      </c>
      <c r="D41" s="125">
        <f>input1!D41</f>
        <v>0</v>
      </c>
      <c r="E41" s="126">
        <f>input1!E41</f>
        <v>0</v>
      </c>
      <c r="F41" s="65">
        <v>2</v>
      </c>
      <c r="G41" s="66">
        <v>1</v>
      </c>
      <c r="H41" s="66">
        <v>2</v>
      </c>
      <c r="I41" s="66">
        <v>3</v>
      </c>
      <c r="J41" s="67">
        <v>3</v>
      </c>
      <c r="K41" s="68">
        <v>1</v>
      </c>
      <c r="L41" s="66">
        <v>2</v>
      </c>
      <c r="M41" s="66">
        <v>2</v>
      </c>
      <c r="N41" s="66">
        <v>2</v>
      </c>
      <c r="O41" s="69">
        <v>1</v>
      </c>
      <c r="P41" s="70">
        <v>3</v>
      </c>
      <c r="Q41" s="66">
        <v>1</v>
      </c>
      <c r="R41" s="66">
        <v>1</v>
      </c>
      <c r="S41" s="66">
        <v>2</v>
      </c>
      <c r="T41" s="67">
        <v>2</v>
      </c>
      <c r="U41" s="68">
        <v>2</v>
      </c>
      <c r="V41" s="66">
        <v>3</v>
      </c>
      <c r="W41" s="66">
        <v>2</v>
      </c>
      <c r="X41" s="66">
        <v>1</v>
      </c>
      <c r="Y41" s="69">
        <v>3</v>
      </c>
      <c r="Z41" s="70">
        <v>2</v>
      </c>
      <c r="AA41" s="66">
        <v>1</v>
      </c>
      <c r="AB41" s="66">
        <v>3</v>
      </c>
      <c r="AC41" s="66">
        <v>3</v>
      </c>
      <c r="AD41" s="67">
        <v>2</v>
      </c>
      <c r="AE41" s="49">
        <f t="shared" si="10"/>
        <v>10</v>
      </c>
      <c r="AF41" s="95">
        <f t="shared" si="0"/>
        <v>10</v>
      </c>
      <c r="AG41" s="96">
        <f t="shared" si="1"/>
        <v>2</v>
      </c>
      <c r="AH41" s="93">
        <f t="shared" si="11"/>
        <v>9</v>
      </c>
      <c r="AI41" s="96">
        <f t="shared" si="2"/>
        <v>9</v>
      </c>
      <c r="AJ41" s="96">
        <f t="shared" si="3"/>
        <v>2</v>
      </c>
      <c r="AK41" s="96">
        <f t="shared" si="4"/>
        <v>2</v>
      </c>
      <c r="AL41" s="93">
        <f t="shared" si="12"/>
        <v>8</v>
      </c>
      <c r="AM41" s="96">
        <f t="shared" si="5"/>
        <v>8</v>
      </c>
      <c r="AN41" s="96">
        <f t="shared" si="6"/>
        <v>1</v>
      </c>
      <c r="AO41" s="96">
        <f t="shared" si="7"/>
        <v>2</v>
      </c>
      <c r="AP41" s="93">
        <f t="shared" si="13"/>
        <v>8</v>
      </c>
      <c r="AQ41" s="96">
        <f t="shared" si="8"/>
        <v>8</v>
      </c>
      <c r="AR41" s="93">
        <f t="shared" si="14"/>
        <v>13</v>
      </c>
      <c r="AS41" s="97">
        <f t="shared" si="9"/>
        <v>13</v>
      </c>
    </row>
    <row r="42" spans="1:45" s="13" customFormat="1" ht="18" customHeight="1" x14ac:dyDescent="0.45">
      <c r="A42" s="202" t="s">
        <v>15</v>
      </c>
      <c r="B42" s="109">
        <f>input1!B42</f>
        <v>0</v>
      </c>
      <c r="C42" s="124">
        <f>input1!C42</f>
        <v>0</v>
      </c>
      <c r="D42" s="125">
        <f>input1!D42</f>
        <v>0</v>
      </c>
      <c r="E42" s="126">
        <f>input1!E42</f>
        <v>0</v>
      </c>
      <c r="F42" s="37">
        <v>2</v>
      </c>
      <c r="G42" s="38">
        <v>3</v>
      </c>
      <c r="H42" s="38">
        <v>1</v>
      </c>
      <c r="I42" s="38">
        <v>2</v>
      </c>
      <c r="J42" s="39">
        <v>2</v>
      </c>
      <c r="K42" s="40">
        <v>2</v>
      </c>
      <c r="L42" s="38">
        <v>1</v>
      </c>
      <c r="M42" s="38">
        <v>1</v>
      </c>
      <c r="N42" s="38">
        <v>1</v>
      </c>
      <c r="O42" s="41">
        <v>3</v>
      </c>
      <c r="P42" s="42">
        <v>3</v>
      </c>
      <c r="Q42" s="38">
        <v>3</v>
      </c>
      <c r="R42" s="38">
        <v>1</v>
      </c>
      <c r="S42" s="38">
        <v>1</v>
      </c>
      <c r="T42" s="39">
        <v>3</v>
      </c>
      <c r="U42" s="40">
        <v>2</v>
      </c>
      <c r="V42" s="38">
        <v>2</v>
      </c>
      <c r="W42" s="38">
        <v>2</v>
      </c>
      <c r="X42" s="38">
        <v>1</v>
      </c>
      <c r="Y42" s="41">
        <v>2</v>
      </c>
      <c r="Z42" s="42">
        <v>2</v>
      </c>
      <c r="AA42" s="38">
        <v>1</v>
      </c>
      <c r="AB42" s="38">
        <v>2</v>
      </c>
      <c r="AC42" s="38">
        <v>1</v>
      </c>
      <c r="AD42" s="39">
        <v>3</v>
      </c>
      <c r="AE42" s="49">
        <f t="shared" si="10"/>
        <v>6</v>
      </c>
      <c r="AF42" s="95">
        <f t="shared" si="0"/>
        <v>6</v>
      </c>
      <c r="AG42" s="96">
        <f t="shared" si="1"/>
        <v>3</v>
      </c>
      <c r="AH42" s="93">
        <f t="shared" si="11"/>
        <v>11</v>
      </c>
      <c r="AI42" s="96">
        <f t="shared" si="2"/>
        <v>11</v>
      </c>
      <c r="AJ42" s="96">
        <f t="shared" si="3"/>
        <v>2</v>
      </c>
      <c r="AK42" s="96">
        <f t="shared" si="4"/>
        <v>1</v>
      </c>
      <c r="AL42" s="93">
        <f t="shared" si="12"/>
        <v>12</v>
      </c>
      <c r="AM42" s="96">
        <f t="shared" si="5"/>
        <v>12</v>
      </c>
      <c r="AN42" s="96">
        <f t="shared" si="6"/>
        <v>1</v>
      </c>
      <c r="AO42" s="96">
        <f t="shared" si="7"/>
        <v>3</v>
      </c>
      <c r="AP42" s="93">
        <f t="shared" si="13"/>
        <v>9</v>
      </c>
      <c r="AQ42" s="96">
        <f t="shared" si="8"/>
        <v>9</v>
      </c>
      <c r="AR42" s="93">
        <f t="shared" si="14"/>
        <v>9</v>
      </c>
      <c r="AS42" s="97">
        <f t="shared" si="9"/>
        <v>9</v>
      </c>
    </row>
    <row r="43" spans="1:45" s="13" customFormat="1" ht="18" customHeight="1" thickBot="1" x14ac:dyDescent="0.5">
      <c r="A43" s="203" t="s">
        <v>16</v>
      </c>
      <c r="B43" s="110">
        <f>input1!B43</f>
        <v>0</v>
      </c>
      <c r="C43" s="127">
        <f>input1!C43</f>
        <v>0</v>
      </c>
      <c r="D43" s="128">
        <f>input1!D43</f>
        <v>0</v>
      </c>
      <c r="E43" s="129">
        <f>input1!E43</f>
        <v>0</v>
      </c>
      <c r="F43" s="43">
        <v>2</v>
      </c>
      <c r="G43" s="44">
        <v>1</v>
      </c>
      <c r="H43" s="44">
        <v>1</v>
      </c>
      <c r="I43" s="44">
        <v>3</v>
      </c>
      <c r="J43" s="45">
        <v>2</v>
      </c>
      <c r="K43" s="51">
        <v>1</v>
      </c>
      <c r="L43" s="44">
        <v>3</v>
      </c>
      <c r="M43" s="44">
        <v>1</v>
      </c>
      <c r="N43" s="44">
        <v>1</v>
      </c>
      <c r="O43" s="52">
        <v>1</v>
      </c>
      <c r="P43" s="46">
        <v>3</v>
      </c>
      <c r="Q43" s="44">
        <v>1</v>
      </c>
      <c r="R43" s="44">
        <v>1</v>
      </c>
      <c r="S43" s="44">
        <v>1</v>
      </c>
      <c r="T43" s="45">
        <v>1</v>
      </c>
      <c r="U43" s="51">
        <v>1</v>
      </c>
      <c r="V43" s="44">
        <v>2</v>
      </c>
      <c r="W43" s="44">
        <v>1</v>
      </c>
      <c r="X43" s="44">
        <v>2</v>
      </c>
      <c r="Y43" s="52">
        <v>3</v>
      </c>
      <c r="Z43" s="46">
        <v>3</v>
      </c>
      <c r="AA43" s="44">
        <v>1</v>
      </c>
      <c r="AB43" s="44">
        <v>1</v>
      </c>
      <c r="AC43" s="44">
        <v>1</v>
      </c>
      <c r="AD43" s="45">
        <v>3</v>
      </c>
      <c r="AE43" s="49">
        <f t="shared" si="10"/>
        <v>5</v>
      </c>
      <c r="AF43" s="98">
        <f t="shared" si="0"/>
        <v>5</v>
      </c>
      <c r="AG43" s="99">
        <f>IF(L43=3,1,IF(L43=2,2,IF(L43=1,3)))</f>
        <v>1</v>
      </c>
      <c r="AH43" s="93">
        <f t="shared" si="11"/>
        <v>6</v>
      </c>
      <c r="AI43" s="99">
        <f t="shared" si="2"/>
        <v>6</v>
      </c>
      <c r="AJ43" s="99">
        <f>IF(Z43=3,1,IF(Z43=2,2,IF(Z43=1,3)))</f>
        <v>1</v>
      </c>
      <c r="AK43" s="99">
        <f>IF(AD43=3,1,IF(AD43=2,2,IF(AD43=1,3)))</f>
        <v>1</v>
      </c>
      <c r="AL43" s="93">
        <f t="shared" si="12"/>
        <v>5</v>
      </c>
      <c r="AM43" s="99">
        <f t="shared" si="5"/>
        <v>5</v>
      </c>
      <c r="AN43" s="99">
        <f>IF(P43=3,1,IF(P43=2,2,IF(P43=1,3)))</f>
        <v>1</v>
      </c>
      <c r="AO43" s="99">
        <f>IF(S43=3,1,IF(S43=2,2,IF(S43=1,3)))</f>
        <v>3</v>
      </c>
      <c r="AP43" s="93">
        <f t="shared" si="13"/>
        <v>8</v>
      </c>
      <c r="AQ43" s="99">
        <f t="shared" si="8"/>
        <v>8</v>
      </c>
      <c r="AR43" s="93">
        <f t="shared" si="14"/>
        <v>11</v>
      </c>
      <c r="AS43" s="100">
        <f t="shared" si="9"/>
        <v>11</v>
      </c>
    </row>
    <row r="44" spans="1:45" s="13" customFormat="1" ht="18" customHeight="1" thickBot="1" x14ac:dyDescent="0.5">
      <c r="A44" s="205" t="s">
        <v>60</v>
      </c>
      <c r="B44" s="110">
        <f>input1!B44</f>
        <v>0</v>
      </c>
      <c r="C44" s="127">
        <f>input1!C44</f>
        <v>0</v>
      </c>
      <c r="D44" s="128">
        <f>input1!D44</f>
        <v>0</v>
      </c>
      <c r="E44" s="129">
        <f>input1!E44</f>
        <v>0</v>
      </c>
      <c r="F44" s="43">
        <v>1</v>
      </c>
      <c r="G44" s="44">
        <v>2</v>
      </c>
      <c r="H44" s="44">
        <v>1</v>
      </c>
      <c r="I44" s="44">
        <v>2</v>
      </c>
      <c r="J44" s="45">
        <v>1</v>
      </c>
      <c r="K44" s="51">
        <v>1</v>
      </c>
      <c r="L44" s="44">
        <v>2</v>
      </c>
      <c r="M44" s="44">
        <v>1</v>
      </c>
      <c r="N44" s="44">
        <v>1</v>
      </c>
      <c r="O44" s="52">
        <v>1</v>
      </c>
      <c r="P44" s="46">
        <v>2</v>
      </c>
      <c r="Q44" s="44">
        <v>1</v>
      </c>
      <c r="R44" s="44">
        <v>1</v>
      </c>
      <c r="S44" s="44">
        <v>3</v>
      </c>
      <c r="T44" s="45">
        <v>1</v>
      </c>
      <c r="U44" s="51">
        <v>1</v>
      </c>
      <c r="V44" s="44">
        <v>1</v>
      </c>
      <c r="W44" s="44">
        <v>2</v>
      </c>
      <c r="X44" s="44">
        <v>2</v>
      </c>
      <c r="Y44" s="52">
        <v>3</v>
      </c>
      <c r="Z44" s="46">
        <v>2</v>
      </c>
      <c r="AA44" s="44">
        <v>3</v>
      </c>
      <c r="AB44" s="44">
        <v>1</v>
      </c>
      <c r="AC44" s="44">
        <v>1</v>
      </c>
      <c r="AD44" s="45">
        <v>2</v>
      </c>
      <c r="AE44" s="49">
        <f t="shared" si="10"/>
        <v>5</v>
      </c>
      <c r="AF44" s="98">
        <f t="shared" si="0"/>
        <v>5</v>
      </c>
      <c r="AG44" s="99">
        <f t="shared" si="1"/>
        <v>2</v>
      </c>
      <c r="AH44" s="93">
        <f t="shared" si="11"/>
        <v>9</v>
      </c>
      <c r="AI44" s="99">
        <f t="shared" si="2"/>
        <v>9</v>
      </c>
      <c r="AJ44" s="99">
        <f t="shared" si="3"/>
        <v>2</v>
      </c>
      <c r="AK44" s="99">
        <f t="shared" si="4"/>
        <v>2</v>
      </c>
      <c r="AL44" s="93">
        <f t="shared" si="12"/>
        <v>8</v>
      </c>
      <c r="AM44" s="99">
        <f t="shared" si="5"/>
        <v>8</v>
      </c>
      <c r="AN44" s="99">
        <f t="shared" si="6"/>
        <v>2</v>
      </c>
      <c r="AO44" s="99">
        <f t="shared" si="7"/>
        <v>1</v>
      </c>
      <c r="AP44" s="93">
        <f t="shared" si="13"/>
        <v>7</v>
      </c>
      <c r="AQ44" s="99">
        <f t="shared" si="8"/>
        <v>7</v>
      </c>
      <c r="AR44" s="93">
        <f t="shared" si="14"/>
        <v>8</v>
      </c>
      <c r="AS44" s="100">
        <f t="shared" si="9"/>
        <v>8</v>
      </c>
    </row>
    <row r="45" spans="1:45" ht="21" thickBot="1" x14ac:dyDescent="0.45"/>
    <row r="46" spans="1:45" ht="27" thickBot="1" x14ac:dyDescent="0.6">
      <c r="D46" s="121" t="s">
        <v>55</v>
      </c>
      <c r="E46" s="122"/>
      <c r="F46" s="122"/>
      <c r="G46" s="122"/>
      <c r="H46" s="122"/>
      <c r="I46" s="122"/>
      <c r="J46" s="123"/>
    </row>
  </sheetData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8"/>
  <sheetViews>
    <sheetView topLeftCell="C1" workbookViewId="0">
      <selection activeCell="D49" sqref="D49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9.140625" style="2"/>
    <col min="6" max="30" width="3.140625" style="2" customWidth="1"/>
    <col min="31" max="31" width="3.7109375" style="2" hidden="1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/>
  </cols>
  <sheetData>
    <row r="1" spans="1:46" ht="22.5" customHeight="1" thickBot="1" x14ac:dyDescent="0.5">
      <c r="A1" s="229" t="s">
        <v>26</v>
      </c>
      <c r="B1" s="230"/>
      <c r="C1" s="230"/>
      <c r="D1" s="230"/>
      <c r="E1" s="231"/>
      <c r="F1" s="229" t="s">
        <v>34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1"/>
      <c r="AE1" s="47"/>
      <c r="AF1" s="217" t="s">
        <v>17</v>
      </c>
      <c r="AG1" s="112"/>
      <c r="AH1" s="113"/>
      <c r="AI1" s="220" t="s">
        <v>27</v>
      </c>
      <c r="AJ1" s="114"/>
      <c r="AK1" s="112"/>
      <c r="AL1" s="112"/>
      <c r="AM1" s="223" t="s">
        <v>18</v>
      </c>
      <c r="AN1" s="112"/>
      <c r="AO1" s="112"/>
      <c r="AP1" s="113"/>
      <c r="AQ1" s="220" t="s">
        <v>19</v>
      </c>
      <c r="AR1" s="114"/>
      <c r="AS1" s="214" t="s">
        <v>28</v>
      </c>
    </row>
    <row r="2" spans="1:46" ht="21.75" thickBot="1" x14ac:dyDescent="0.5">
      <c r="A2" s="229" t="str">
        <f>input1!A2</f>
        <v>หมู่บ้านมอมะนาว หมู่ 13 ตำบลวังทอง ครูประชาเล็ต เฉยเทิบ</v>
      </c>
      <c r="B2" s="230"/>
      <c r="C2" s="230"/>
      <c r="D2" s="230"/>
      <c r="E2" s="231"/>
      <c r="F2" s="229" t="s">
        <v>25</v>
      </c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1"/>
      <c r="AE2" s="48"/>
      <c r="AF2" s="218"/>
      <c r="AG2" s="115"/>
      <c r="AH2" s="116"/>
      <c r="AI2" s="221"/>
      <c r="AJ2" s="117"/>
      <c r="AK2" s="115"/>
      <c r="AL2" s="115"/>
      <c r="AM2" s="224"/>
      <c r="AN2" s="115"/>
      <c r="AO2" s="115"/>
      <c r="AP2" s="116"/>
      <c r="AQ2" s="221"/>
      <c r="AR2" s="117"/>
      <c r="AS2" s="215"/>
    </row>
    <row r="3" spans="1:46" ht="21.75" thickBot="1" x14ac:dyDescent="0.5">
      <c r="A3" s="106" t="s">
        <v>21</v>
      </c>
      <c r="B3" s="107" t="s">
        <v>20</v>
      </c>
      <c r="C3" s="108" t="s">
        <v>22</v>
      </c>
      <c r="D3" s="107" t="s">
        <v>23</v>
      </c>
      <c r="E3" s="108" t="s">
        <v>24</v>
      </c>
      <c r="F3" s="101">
        <v>1</v>
      </c>
      <c r="G3" s="102">
        <v>2</v>
      </c>
      <c r="H3" s="102">
        <v>3</v>
      </c>
      <c r="I3" s="102">
        <v>4</v>
      </c>
      <c r="J3" s="103">
        <v>5</v>
      </c>
      <c r="K3" s="104">
        <v>6</v>
      </c>
      <c r="L3" s="102">
        <v>7</v>
      </c>
      <c r="M3" s="102">
        <v>8</v>
      </c>
      <c r="N3" s="102">
        <v>9</v>
      </c>
      <c r="O3" s="105">
        <v>10</v>
      </c>
      <c r="P3" s="101">
        <v>11</v>
      </c>
      <c r="Q3" s="102">
        <v>12</v>
      </c>
      <c r="R3" s="102">
        <v>13</v>
      </c>
      <c r="S3" s="102">
        <v>14</v>
      </c>
      <c r="T3" s="103">
        <v>15</v>
      </c>
      <c r="U3" s="104">
        <v>16</v>
      </c>
      <c r="V3" s="102">
        <v>17</v>
      </c>
      <c r="W3" s="102">
        <v>18</v>
      </c>
      <c r="X3" s="102">
        <v>19</v>
      </c>
      <c r="Y3" s="105">
        <v>20</v>
      </c>
      <c r="Z3" s="101">
        <v>21</v>
      </c>
      <c r="AA3" s="102">
        <v>22</v>
      </c>
      <c r="AB3" s="102">
        <v>23</v>
      </c>
      <c r="AC3" s="102">
        <v>24</v>
      </c>
      <c r="AD3" s="103">
        <v>25</v>
      </c>
      <c r="AE3" s="48"/>
      <c r="AF3" s="219"/>
      <c r="AG3" s="118"/>
      <c r="AH3" s="119"/>
      <c r="AI3" s="222"/>
      <c r="AJ3" s="120"/>
      <c r="AK3" s="118"/>
      <c r="AL3" s="118"/>
      <c r="AM3" s="225"/>
      <c r="AN3" s="118"/>
      <c r="AO3" s="118"/>
      <c r="AP3" s="119"/>
      <c r="AQ3" s="222"/>
      <c r="AR3" s="120"/>
      <c r="AS3" s="216"/>
    </row>
    <row r="4" spans="1:46" s="13" customFormat="1" ht="18" customHeight="1" x14ac:dyDescent="0.45">
      <c r="A4" s="198" t="s">
        <v>66</v>
      </c>
      <c r="B4" s="109">
        <f>input1!B4</f>
        <v>0</v>
      </c>
      <c r="C4" s="124">
        <f>input1!C4</f>
        <v>0</v>
      </c>
      <c r="D4" s="125">
        <f>input1!D4</f>
        <v>0</v>
      </c>
      <c r="E4" s="126">
        <f>input1!E4</f>
        <v>0</v>
      </c>
      <c r="F4" s="7">
        <v>2</v>
      </c>
      <c r="G4" s="8">
        <v>2</v>
      </c>
      <c r="H4" s="8">
        <v>1</v>
      </c>
      <c r="I4" s="8">
        <v>2</v>
      </c>
      <c r="J4" s="9">
        <v>2</v>
      </c>
      <c r="K4" s="10">
        <v>1</v>
      </c>
      <c r="L4" s="8">
        <v>2</v>
      </c>
      <c r="M4" s="8">
        <v>1</v>
      </c>
      <c r="N4" s="8">
        <v>3</v>
      </c>
      <c r="O4" s="11">
        <v>1</v>
      </c>
      <c r="P4" s="7">
        <v>1</v>
      </c>
      <c r="Q4" s="8">
        <v>2</v>
      </c>
      <c r="R4" s="8">
        <v>1</v>
      </c>
      <c r="S4" s="8">
        <v>3</v>
      </c>
      <c r="T4" s="9">
        <v>2</v>
      </c>
      <c r="U4" s="10">
        <v>3</v>
      </c>
      <c r="V4" s="8">
        <v>3</v>
      </c>
      <c r="W4" s="8">
        <v>2</v>
      </c>
      <c r="X4" s="8">
        <v>3</v>
      </c>
      <c r="Y4" s="11">
        <v>3</v>
      </c>
      <c r="Z4" s="7">
        <v>1</v>
      </c>
      <c r="AA4" s="8">
        <v>1</v>
      </c>
      <c r="AB4" s="8">
        <v>3</v>
      </c>
      <c r="AC4" s="8">
        <v>3</v>
      </c>
      <c r="AD4" s="9">
        <v>1</v>
      </c>
      <c r="AE4" s="49">
        <f>H4+M4+R4+U4+AC4</f>
        <v>9</v>
      </c>
      <c r="AF4" s="92">
        <f t="shared" ref="AF4:AF44" si="0">IF(AE4=0,"0",AE4)</f>
        <v>9</v>
      </c>
      <c r="AG4" s="93">
        <f t="shared" ref="AG4:AG44" si="1">IF(L4=3,1,IF(L4=2,2,IF(L4=1,3)))</f>
        <v>2</v>
      </c>
      <c r="AH4" s="93">
        <f>J4+AG4+Q4+W4+AA4</f>
        <v>9</v>
      </c>
      <c r="AI4" s="93">
        <f t="shared" ref="AI4:AI44" si="2">IF(AH4=0,"0",AH4)</f>
        <v>9</v>
      </c>
      <c r="AJ4" s="93">
        <f t="shared" ref="AJ4:AJ44" si="3">IF(Z4=3,1,IF(Z4=2,2,IF(Z4=1,3)))</f>
        <v>3</v>
      </c>
      <c r="AK4" s="93">
        <f t="shared" ref="AK4:AK44" si="4">IF(AD4=3,1,IF(AD4=2,2,IF(AD4=1,3)))</f>
        <v>3</v>
      </c>
      <c r="AL4" s="93">
        <f>G4+O4+T4+AJ4+AK4</f>
        <v>11</v>
      </c>
      <c r="AM4" s="93">
        <f t="shared" ref="AM4:AM44" si="5">IF(AL4=0,"0",AL4)</f>
        <v>11</v>
      </c>
      <c r="AN4" s="93">
        <f t="shared" ref="AN4:AN44" si="6">IF(P4=3,1,IF(P4=2,2,IF(P4=1,3)))</f>
        <v>3</v>
      </c>
      <c r="AO4" s="93">
        <f t="shared" ref="AO4:AO44" si="7">IF(S4=3,1,IF(S4=2,2,IF(S4=1,3)))</f>
        <v>1</v>
      </c>
      <c r="AP4" s="93">
        <f>K4+AN4+AO4+X4+AB4</f>
        <v>11</v>
      </c>
      <c r="AQ4" s="93">
        <f t="shared" ref="AQ4:AQ44" si="8">IF(AP4=0,"0",AP4)</f>
        <v>11</v>
      </c>
      <c r="AR4" s="93">
        <f>F4+I4+N4+V4+Y4</f>
        <v>13</v>
      </c>
      <c r="AS4" s="94">
        <f t="shared" ref="AS4:AS44" si="9">IF(AR4=0,"0",AR4)</f>
        <v>13</v>
      </c>
      <c r="AT4" s="12"/>
    </row>
    <row r="5" spans="1:46" s="13" customFormat="1" ht="18" customHeight="1" x14ac:dyDescent="0.45">
      <c r="A5" s="111" t="s">
        <v>67</v>
      </c>
      <c r="B5" s="109">
        <f>input1!B5</f>
        <v>0</v>
      </c>
      <c r="C5" s="124">
        <f>input1!C5</f>
        <v>0</v>
      </c>
      <c r="D5" s="125">
        <f>input1!D5</f>
        <v>0</v>
      </c>
      <c r="E5" s="126">
        <f>input1!E5</f>
        <v>0</v>
      </c>
      <c r="F5" s="17">
        <v>2</v>
      </c>
      <c r="G5" s="18">
        <v>2</v>
      </c>
      <c r="H5" s="18">
        <v>1</v>
      </c>
      <c r="I5" s="18">
        <v>2</v>
      </c>
      <c r="J5" s="19">
        <v>3</v>
      </c>
      <c r="K5" s="20">
        <v>1</v>
      </c>
      <c r="L5" s="18">
        <v>2</v>
      </c>
      <c r="M5" s="18">
        <v>3</v>
      </c>
      <c r="N5" s="18">
        <v>1</v>
      </c>
      <c r="O5" s="21">
        <v>3</v>
      </c>
      <c r="P5" s="17">
        <v>3</v>
      </c>
      <c r="Q5" s="18">
        <v>3</v>
      </c>
      <c r="R5" s="18">
        <v>1</v>
      </c>
      <c r="S5" s="18">
        <v>3</v>
      </c>
      <c r="T5" s="19">
        <v>3</v>
      </c>
      <c r="U5" s="20">
        <v>2</v>
      </c>
      <c r="V5" s="18">
        <v>2</v>
      </c>
      <c r="W5" s="18">
        <v>3</v>
      </c>
      <c r="X5" s="18">
        <v>1</v>
      </c>
      <c r="Y5" s="21">
        <v>1</v>
      </c>
      <c r="Z5" s="17">
        <v>2</v>
      </c>
      <c r="AA5" s="18">
        <v>1</v>
      </c>
      <c r="AB5" s="18">
        <v>2</v>
      </c>
      <c r="AC5" s="18">
        <v>1</v>
      </c>
      <c r="AD5" s="19">
        <v>1</v>
      </c>
      <c r="AE5" s="49">
        <f t="shared" ref="AE5:AE44" si="10">H5+M5+R5+U5+AC5</f>
        <v>8</v>
      </c>
      <c r="AF5" s="95">
        <f t="shared" si="0"/>
        <v>8</v>
      </c>
      <c r="AG5" s="96">
        <f t="shared" si="1"/>
        <v>2</v>
      </c>
      <c r="AH5" s="93">
        <f t="shared" ref="AH5:AH44" si="11">J5+AG5+Q5+W5+AA5</f>
        <v>12</v>
      </c>
      <c r="AI5" s="96">
        <f t="shared" si="2"/>
        <v>12</v>
      </c>
      <c r="AJ5" s="96">
        <f t="shared" si="3"/>
        <v>2</v>
      </c>
      <c r="AK5" s="96">
        <f t="shared" si="4"/>
        <v>3</v>
      </c>
      <c r="AL5" s="93">
        <f t="shared" ref="AL5:AL44" si="12">G5+O5+T5+AJ5+AK5</f>
        <v>13</v>
      </c>
      <c r="AM5" s="96">
        <f t="shared" si="5"/>
        <v>13</v>
      </c>
      <c r="AN5" s="96">
        <f t="shared" si="6"/>
        <v>1</v>
      </c>
      <c r="AO5" s="96">
        <f t="shared" si="7"/>
        <v>1</v>
      </c>
      <c r="AP5" s="93">
        <f t="shared" ref="AP5:AP44" si="13">K5+AN5+AO5+X5+AB5</f>
        <v>6</v>
      </c>
      <c r="AQ5" s="96">
        <f t="shared" si="8"/>
        <v>6</v>
      </c>
      <c r="AR5" s="93">
        <f t="shared" ref="AR5:AR44" si="14">F5+I5+N5+V5+Y5</f>
        <v>8</v>
      </c>
      <c r="AS5" s="97">
        <f t="shared" si="9"/>
        <v>8</v>
      </c>
      <c r="AT5" s="12"/>
    </row>
    <row r="6" spans="1:46" s="13" customFormat="1" ht="18" customHeight="1" x14ac:dyDescent="0.45">
      <c r="A6" s="200" t="s">
        <v>68</v>
      </c>
      <c r="B6" s="109">
        <f>input1!B6</f>
        <v>0</v>
      </c>
      <c r="C6" s="124">
        <f>input1!C6</f>
        <v>0</v>
      </c>
      <c r="D6" s="125">
        <f>input1!D6</f>
        <v>0</v>
      </c>
      <c r="E6" s="126">
        <f>input1!E6</f>
        <v>0</v>
      </c>
      <c r="F6" s="17">
        <v>2</v>
      </c>
      <c r="G6" s="18">
        <v>2</v>
      </c>
      <c r="H6" s="18">
        <v>1</v>
      </c>
      <c r="I6" s="18">
        <v>2</v>
      </c>
      <c r="J6" s="19">
        <v>3</v>
      </c>
      <c r="K6" s="20">
        <v>1</v>
      </c>
      <c r="L6" s="18">
        <v>2</v>
      </c>
      <c r="M6" s="18">
        <v>3</v>
      </c>
      <c r="N6" s="18">
        <v>1</v>
      </c>
      <c r="O6" s="21">
        <v>3</v>
      </c>
      <c r="P6" s="17">
        <v>3</v>
      </c>
      <c r="Q6" s="18">
        <v>3</v>
      </c>
      <c r="R6" s="18">
        <v>1</v>
      </c>
      <c r="S6" s="18">
        <v>3</v>
      </c>
      <c r="T6" s="19">
        <v>3</v>
      </c>
      <c r="U6" s="20">
        <v>2</v>
      </c>
      <c r="V6" s="18">
        <v>2</v>
      </c>
      <c r="W6" s="18">
        <v>3</v>
      </c>
      <c r="X6" s="18">
        <v>1</v>
      </c>
      <c r="Y6" s="21">
        <v>1</v>
      </c>
      <c r="Z6" s="17">
        <v>2</v>
      </c>
      <c r="AA6" s="18">
        <v>1</v>
      </c>
      <c r="AB6" s="18">
        <v>2</v>
      </c>
      <c r="AC6" s="18">
        <v>1</v>
      </c>
      <c r="AD6" s="19">
        <v>1</v>
      </c>
      <c r="AE6" s="49">
        <f t="shared" si="10"/>
        <v>8</v>
      </c>
      <c r="AF6" s="95">
        <f t="shared" si="0"/>
        <v>8</v>
      </c>
      <c r="AG6" s="96">
        <f t="shared" si="1"/>
        <v>2</v>
      </c>
      <c r="AH6" s="93">
        <f t="shared" si="11"/>
        <v>12</v>
      </c>
      <c r="AI6" s="96">
        <f t="shared" si="2"/>
        <v>12</v>
      </c>
      <c r="AJ6" s="96">
        <f t="shared" si="3"/>
        <v>2</v>
      </c>
      <c r="AK6" s="96">
        <f t="shared" si="4"/>
        <v>3</v>
      </c>
      <c r="AL6" s="93">
        <f t="shared" si="12"/>
        <v>13</v>
      </c>
      <c r="AM6" s="96">
        <f t="shared" si="5"/>
        <v>13</v>
      </c>
      <c r="AN6" s="96">
        <f t="shared" si="6"/>
        <v>1</v>
      </c>
      <c r="AO6" s="96">
        <f t="shared" si="7"/>
        <v>1</v>
      </c>
      <c r="AP6" s="93">
        <f t="shared" si="13"/>
        <v>6</v>
      </c>
      <c r="AQ6" s="96">
        <f t="shared" si="8"/>
        <v>6</v>
      </c>
      <c r="AR6" s="93">
        <f t="shared" si="14"/>
        <v>8</v>
      </c>
      <c r="AS6" s="97">
        <f t="shared" si="9"/>
        <v>8</v>
      </c>
      <c r="AT6" s="12"/>
    </row>
    <row r="7" spans="1:46" s="13" customFormat="1" ht="18" customHeight="1" x14ac:dyDescent="0.45">
      <c r="A7" s="202" t="s">
        <v>69</v>
      </c>
      <c r="B7" s="109">
        <f>input1!B7</f>
        <v>0</v>
      </c>
      <c r="C7" s="124">
        <f>input1!C7</f>
        <v>0</v>
      </c>
      <c r="D7" s="125">
        <f>input1!D7</f>
        <v>0</v>
      </c>
      <c r="E7" s="126">
        <f>input1!E7</f>
        <v>0</v>
      </c>
      <c r="F7" s="65">
        <v>2</v>
      </c>
      <c r="G7" s="66">
        <v>1</v>
      </c>
      <c r="H7" s="66">
        <v>2</v>
      </c>
      <c r="I7" s="66">
        <v>3</v>
      </c>
      <c r="J7" s="67">
        <v>3</v>
      </c>
      <c r="K7" s="68">
        <v>1</v>
      </c>
      <c r="L7" s="66">
        <v>2</v>
      </c>
      <c r="M7" s="66">
        <v>2</v>
      </c>
      <c r="N7" s="66">
        <v>2</v>
      </c>
      <c r="O7" s="69">
        <v>1</v>
      </c>
      <c r="P7" s="70">
        <v>3</v>
      </c>
      <c r="Q7" s="66">
        <v>1</v>
      </c>
      <c r="R7" s="66">
        <v>1</v>
      </c>
      <c r="S7" s="66">
        <v>2</v>
      </c>
      <c r="T7" s="67">
        <v>2</v>
      </c>
      <c r="U7" s="68">
        <v>2</v>
      </c>
      <c r="V7" s="66">
        <v>3</v>
      </c>
      <c r="W7" s="66">
        <v>2</v>
      </c>
      <c r="X7" s="66">
        <v>1</v>
      </c>
      <c r="Y7" s="69">
        <v>3</v>
      </c>
      <c r="Z7" s="70">
        <v>2</v>
      </c>
      <c r="AA7" s="66">
        <v>1</v>
      </c>
      <c r="AB7" s="66">
        <v>3</v>
      </c>
      <c r="AC7" s="66">
        <v>3</v>
      </c>
      <c r="AD7" s="67">
        <v>2</v>
      </c>
      <c r="AE7" s="49">
        <f t="shared" si="10"/>
        <v>10</v>
      </c>
      <c r="AF7" s="95">
        <f t="shared" si="0"/>
        <v>10</v>
      </c>
      <c r="AG7" s="96">
        <f t="shared" si="1"/>
        <v>2</v>
      </c>
      <c r="AH7" s="93">
        <f t="shared" si="11"/>
        <v>9</v>
      </c>
      <c r="AI7" s="96">
        <f t="shared" si="2"/>
        <v>9</v>
      </c>
      <c r="AJ7" s="96">
        <f t="shared" si="3"/>
        <v>2</v>
      </c>
      <c r="AK7" s="96">
        <f t="shared" si="4"/>
        <v>2</v>
      </c>
      <c r="AL7" s="93">
        <f t="shared" si="12"/>
        <v>8</v>
      </c>
      <c r="AM7" s="96">
        <f t="shared" si="5"/>
        <v>8</v>
      </c>
      <c r="AN7" s="96">
        <f t="shared" si="6"/>
        <v>1</v>
      </c>
      <c r="AO7" s="96">
        <f t="shared" si="7"/>
        <v>2</v>
      </c>
      <c r="AP7" s="93">
        <f t="shared" si="13"/>
        <v>8</v>
      </c>
      <c r="AQ7" s="96">
        <f t="shared" si="8"/>
        <v>8</v>
      </c>
      <c r="AR7" s="93">
        <f t="shared" si="14"/>
        <v>13</v>
      </c>
      <c r="AS7" s="97">
        <f t="shared" si="9"/>
        <v>13</v>
      </c>
      <c r="AT7" s="12"/>
    </row>
    <row r="8" spans="1:46" s="13" customFormat="1" ht="18" customHeight="1" thickBot="1" x14ac:dyDescent="0.5">
      <c r="A8" s="203" t="s">
        <v>70</v>
      </c>
      <c r="B8" s="110">
        <f>input1!B8</f>
        <v>0</v>
      </c>
      <c r="C8" s="127">
        <f>input1!C8</f>
        <v>0</v>
      </c>
      <c r="D8" s="128">
        <f>input1!D8</f>
        <v>0</v>
      </c>
      <c r="E8" s="129">
        <f>input1!E8</f>
        <v>0</v>
      </c>
      <c r="F8" s="25">
        <v>3</v>
      </c>
      <c r="G8" s="26">
        <v>3</v>
      </c>
      <c r="H8" s="26">
        <v>3</v>
      </c>
      <c r="I8" s="26">
        <v>3</v>
      </c>
      <c r="J8" s="27">
        <v>1</v>
      </c>
      <c r="K8" s="28">
        <v>1</v>
      </c>
      <c r="L8" s="26">
        <v>3</v>
      </c>
      <c r="M8" s="26">
        <v>1</v>
      </c>
      <c r="N8" s="26">
        <v>1</v>
      </c>
      <c r="O8" s="29">
        <v>1</v>
      </c>
      <c r="P8" s="25">
        <v>3</v>
      </c>
      <c r="Q8" s="26">
        <v>1</v>
      </c>
      <c r="R8" s="26">
        <v>1</v>
      </c>
      <c r="S8" s="26">
        <v>2</v>
      </c>
      <c r="T8" s="27">
        <v>2</v>
      </c>
      <c r="U8" s="28">
        <v>1</v>
      </c>
      <c r="V8" s="26">
        <v>3</v>
      </c>
      <c r="W8" s="26">
        <v>1</v>
      </c>
      <c r="X8" s="26">
        <v>1</v>
      </c>
      <c r="Y8" s="29">
        <v>3</v>
      </c>
      <c r="Z8" s="25">
        <v>3</v>
      </c>
      <c r="AA8" s="26">
        <v>1</v>
      </c>
      <c r="AB8" s="26">
        <v>1</v>
      </c>
      <c r="AC8" s="26">
        <v>1</v>
      </c>
      <c r="AD8" s="27">
        <v>2</v>
      </c>
      <c r="AE8" s="49">
        <f t="shared" si="10"/>
        <v>7</v>
      </c>
      <c r="AF8" s="98">
        <f t="shared" si="0"/>
        <v>7</v>
      </c>
      <c r="AG8" s="99">
        <f t="shared" si="1"/>
        <v>1</v>
      </c>
      <c r="AH8" s="93">
        <f t="shared" si="11"/>
        <v>5</v>
      </c>
      <c r="AI8" s="99">
        <f t="shared" si="2"/>
        <v>5</v>
      </c>
      <c r="AJ8" s="99">
        <f t="shared" si="3"/>
        <v>1</v>
      </c>
      <c r="AK8" s="99">
        <f t="shared" si="4"/>
        <v>2</v>
      </c>
      <c r="AL8" s="93">
        <f t="shared" si="12"/>
        <v>9</v>
      </c>
      <c r="AM8" s="99">
        <f t="shared" si="5"/>
        <v>9</v>
      </c>
      <c r="AN8" s="99">
        <f t="shared" si="6"/>
        <v>1</v>
      </c>
      <c r="AO8" s="99">
        <f t="shared" si="7"/>
        <v>2</v>
      </c>
      <c r="AP8" s="93">
        <f t="shared" si="13"/>
        <v>6</v>
      </c>
      <c r="AQ8" s="99">
        <f t="shared" si="8"/>
        <v>6</v>
      </c>
      <c r="AR8" s="93">
        <f t="shared" si="14"/>
        <v>13</v>
      </c>
      <c r="AS8" s="100">
        <f t="shared" si="9"/>
        <v>13</v>
      </c>
      <c r="AT8" s="12"/>
    </row>
    <row r="9" spans="1:46" s="13" customFormat="1" ht="18" customHeight="1" x14ac:dyDescent="0.45">
      <c r="A9" s="198" t="s">
        <v>71</v>
      </c>
      <c r="B9" s="109">
        <f>input1!B9</f>
        <v>0</v>
      </c>
      <c r="C9" s="124">
        <f>input1!C9</f>
        <v>0</v>
      </c>
      <c r="D9" s="125">
        <f>input1!D9</f>
        <v>0</v>
      </c>
      <c r="E9" s="126">
        <f>input1!E9</f>
        <v>0</v>
      </c>
      <c r="F9" s="7">
        <v>2</v>
      </c>
      <c r="G9" s="8">
        <v>2</v>
      </c>
      <c r="H9" s="8">
        <v>1</v>
      </c>
      <c r="I9" s="8">
        <v>2</v>
      </c>
      <c r="J9" s="9">
        <v>2</v>
      </c>
      <c r="K9" s="10">
        <v>1</v>
      </c>
      <c r="L9" s="8">
        <v>2</v>
      </c>
      <c r="M9" s="8">
        <v>1</v>
      </c>
      <c r="N9" s="8">
        <v>3</v>
      </c>
      <c r="O9" s="11">
        <v>1</v>
      </c>
      <c r="P9" s="7">
        <v>1</v>
      </c>
      <c r="Q9" s="8">
        <v>1</v>
      </c>
      <c r="R9" s="8">
        <v>2</v>
      </c>
      <c r="S9" s="8">
        <v>1</v>
      </c>
      <c r="T9" s="9">
        <v>3</v>
      </c>
      <c r="U9" s="10">
        <v>3</v>
      </c>
      <c r="V9" s="8">
        <v>3</v>
      </c>
      <c r="W9" s="8">
        <v>2</v>
      </c>
      <c r="X9" s="8">
        <v>3</v>
      </c>
      <c r="Y9" s="11">
        <v>3</v>
      </c>
      <c r="Z9" s="7">
        <v>1</v>
      </c>
      <c r="AA9" s="8">
        <v>1</v>
      </c>
      <c r="AB9" s="8">
        <v>3</v>
      </c>
      <c r="AC9" s="8">
        <v>3</v>
      </c>
      <c r="AD9" s="9">
        <v>3</v>
      </c>
      <c r="AE9" s="49">
        <f t="shared" si="10"/>
        <v>10</v>
      </c>
      <c r="AF9" s="92">
        <f t="shared" si="0"/>
        <v>10</v>
      </c>
      <c r="AG9" s="93">
        <f t="shared" si="1"/>
        <v>2</v>
      </c>
      <c r="AH9" s="93">
        <f t="shared" si="11"/>
        <v>8</v>
      </c>
      <c r="AI9" s="93">
        <f t="shared" si="2"/>
        <v>8</v>
      </c>
      <c r="AJ9" s="93">
        <f t="shared" si="3"/>
        <v>3</v>
      </c>
      <c r="AK9" s="93">
        <f t="shared" si="4"/>
        <v>1</v>
      </c>
      <c r="AL9" s="93">
        <f t="shared" si="12"/>
        <v>10</v>
      </c>
      <c r="AM9" s="93">
        <f t="shared" si="5"/>
        <v>10</v>
      </c>
      <c r="AN9" s="93">
        <f t="shared" si="6"/>
        <v>3</v>
      </c>
      <c r="AO9" s="93">
        <f t="shared" si="7"/>
        <v>3</v>
      </c>
      <c r="AP9" s="93">
        <f t="shared" si="13"/>
        <v>13</v>
      </c>
      <c r="AQ9" s="93">
        <f t="shared" si="8"/>
        <v>13</v>
      </c>
      <c r="AR9" s="93">
        <f t="shared" si="14"/>
        <v>13</v>
      </c>
      <c r="AS9" s="94">
        <f t="shared" si="9"/>
        <v>13</v>
      </c>
      <c r="AT9" s="12"/>
    </row>
    <row r="10" spans="1:46" s="13" customFormat="1" ht="18" customHeight="1" x14ac:dyDescent="0.45">
      <c r="A10" s="111" t="s">
        <v>72</v>
      </c>
      <c r="B10" s="109">
        <f>input1!B10</f>
        <v>0</v>
      </c>
      <c r="C10" s="124">
        <f>input1!C10</f>
        <v>0</v>
      </c>
      <c r="D10" s="125">
        <f>input1!D10</f>
        <v>0</v>
      </c>
      <c r="E10" s="126">
        <f>input1!E10</f>
        <v>0</v>
      </c>
      <c r="F10" s="17">
        <v>2</v>
      </c>
      <c r="G10" s="18">
        <v>3</v>
      </c>
      <c r="H10" s="18">
        <v>3</v>
      </c>
      <c r="I10" s="18">
        <v>3</v>
      </c>
      <c r="J10" s="19">
        <v>1</v>
      </c>
      <c r="K10" s="20">
        <v>1</v>
      </c>
      <c r="L10" s="18">
        <v>2</v>
      </c>
      <c r="M10" s="18">
        <v>2</v>
      </c>
      <c r="N10" s="18">
        <v>2</v>
      </c>
      <c r="O10" s="21">
        <v>1</v>
      </c>
      <c r="P10" s="17">
        <v>3</v>
      </c>
      <c r="Q10" s="18">
        <v>1</v>
      </c>
      <c r="R10" s="18">
        <v>1</v>
      </c>
      <c r="S10" s="18">
        <v>2</v>
      </c>
      <c r="T10" s="19">
        <v>2</v>
      </c>
      <c r="U10" s="20">
        <v>1</v>
      </c>
      <c r="V10" s="18">
        <v>2</v>
      </c>
      <c r="W10" s="18">
        <v>1</v>
      </c>
      <c r="X10" s="18">
        <v>1</v>
      </c>
      <c r="Y10" s="21">
        <v>2</v>
      </c>
      <c r="Z10" s="17">
        <v>2</v>
      </c>
      <c r="AA10" s="18">
        <v>1</v>
      </c>
      <c r="AB10" s="18">
        <v>1</v>
      </c>
      <c r="AC10" s="18">
        <v>2</v>
      </c>
      <c r="AD10" s="19">
        <v>2</v>
      </c>
      <c r="AE10" s="49">
        <f t="shared" si="10"/>
        <v>9</v>
      </c>
      <c r="AF10" s="95">
        <f t="shared" si="0"/>
        <v>9</v>
      </c>
      <c r="AG10" s="96">
        <f t="shared" si="1"/>
        <v>2</v>
      </c>
      <c r="AH10" s="93">
        <f t="shared" si="11"/>
        <v>6</v>
      </c>
      <c r="AI10" s="96">
        <f t="shared" si="2"/>
        <v>6</v>
      </c>
      <c r="AJ10" s="96">
        <f t="shared" si="3"/>
        <v>2</v>
      </c>
      <c r="AK10" s="96">
        <f t="shared" si="4"/>
        <v>2</v>
      </c>
      <c r="AL10" s="93">
        <f t="shared" si="12"/>
        <v>10</v>
      </c>
      <c r="AM10" s="96">
        <f t="shared" si="5"/>
        <v>10</v>
      </c>
      <c r="AN10" s="96">
        <f t="shared" si="6"/>
        <v>1</v>
      </c>
      <c r="AO10" s="96">
        <f t="shared" si="7"/>
        <v>2</v>
      </c>
      <c r="AP10" s="93">
        <f t="shared" si="13"/>
        <v>6</v>
      </c>
      <c r="AQ10" s="96">
        <f t="shared" si="8"/>
        <v>6</v>
      </c>
      <c r="AR10" s="93">
        <f t="shared" si="14"/>
        <v>11</v>
      </c>
      <c r="AS10" s="97">
        <f t="shared" si="9"/>
        <v>11</v>
      </c>
      <c r="AT10" s="12"/>
    </row>
    <row r="11" spans="1:46" s="13" customFormat="1" ht="18" customHeight="1" x14ac:dyDescent="0.45">
      <c r="A11" s="200" t="s">
        <v>73</v>
      </c>
      <c r="B11" s="109">
        <f>input1!B11</f>
        <v>0</v>
      </c>
      <c r="C11" s="124">
        <f>input1!C11</f>
        <v>0</v>
      </c>
      <c r="D11" s="125">
        <f>input1!D11</f>
        <v>0</v>
      </c>
      <c r="E11" s="126">
        <f>input1!E11</f>
        <v>0</v>
      </c>
      <c r="F11" s="17">
        <v>3</v>
      </c>
      <c r="G11" s="18">
        <v>1</v>
      </c>
      <c r="H11" s="18">
        <v>1</v>
      </c>
      <c r="I11" s="18">
        <v>3</v>
      </c>
      <c r="J11" s="19">
        <v>1</v>
      </c>
      <c r="K11" s="20">
        <v>1</v>
      </c>
      <c r="L11" s="18">
        <v>3</v>
      </c>
      <c r="M11" s="18">
        <v>1</v>
      </c>
      <c r="N11" s="18">
        <v>3</v>
      </c>
      <c r="O11" s="21">
        <v>1</v>
      </c>
      <c r="P11" s="17">
        <v>3</v>
      </c>
      <c r="Q11" s="18">
        <v>1</v>
      </c>
      <c r="R11" s="18">
        <v>1</v>
      </c>
      <c r="S11" s="18">
        <v>3</v>
      </c>
      <c r="T11" s="19">
        <v>1</v>
      </c>
      <c r="U11" s="20">
        <v>1</v>
      </c>
      <c r="V11" s="18">
        <v>3</v>
      </c>
      <c r="W11" s="18">
        <v>1</v>
      </c>
      <c r="X11" s="18">
        <v>1</v>
      </c>
      <c r="Y11" s="21">
        <v>1</v>
      </c>
      <c r="Z11" s="17">
        <v>1</v>
      </c>
      <c r="AA11" s="18">
        <v>1</v>
      </c>
      <c r="AB11" s="18">
        <v>1</v>
      </c>
      <c r="AC11" s="18">
        <v>2</v>
      </c>
      <c r="AD11" s="19">
        <v>2</v>
      </c>
      <c r="AE11" s="49">
        <f t="shared" si="10"/>
        <v>6</v>
      </c>
      <c r="AF11" s="95">
        <f t="shared" si="0"/>
        <v>6</v>
      </c>
      <c r="AG11" s="96">
        <f t="shared" si="1"/>
        <v>1</v>
      </c>
      <c r="AH11" s="93">
        <f t="shared" si="11"/>
        <v>5</v>
      </c>
      <c r="AI11" s="96">
        <f t="shared" si="2"/>
        <v>5</v>
      </c>
      <c r="AJ11" s="96">
        <f t="shared" si="3"/>
        <v>3</v>
      </c>
      <c r="AK11" s="96">
        <f t="shared" si="4"/>
        <v>2</v>
      </c>
      <c r="AL11" s="93">
        <f t="shared" si="12"/>
        <v>8</v>
      </c>
      <c r="AM11" s="96">
        <f t="shared" si="5"/>
        <v>8</v>
      </c>
      <c r="AN11" s="96">
        <f t="shared" si="6"/>
        <v>1</v>
      </c>
      <c r="AO11" s="96">
        <f t="shared" si="7"/>
        <v>1</v>
      </c>
      <c r="AP11" s="93">
        <f t="shared" si="13"/>
        <v>5</v>
      </c>
      <c r="AQ11" s="96">
        <f t="shared" si="8"/>
        <v>5</v>
      </c>
      <c r="AR11" s="93">
        <f t="shared" si="14"/>
        <v>13</v>
      </c>
      <c r="AS11" s="97">
        <f t="shared" si="9"/>
        <v>13</v>
      </c>
      <c r="AT11" s="12"/>
    </row>
    <row r="12" spans="1:46" s="13" customFormat="1" ht="18" customHeight="1" x14ac:dyDescent="0.45">
      <c r="A12" s="202" t="s">
        <v>74</v>
      </c>
      <c r="B12" s="109">
        <f>input1!B12</f>
        <v>0</v>
      </c>
      <c r="C12" s="124">
        <f>input1!C12</f>
        <v>0</v>
      </c>
      <c r="D12" s="125">
        <f>input1!D12</f>
        <v>0</v>
      </c>
      <c r="E12" s="126">
        <f>input1!E12</f>
        <v>0</v>
      </c>
      <c r="F12" s="65">
        <v>2</v>
      </c>
      <c r="G12" s="66">
        <v>1</v>
      </c>
      <c r="H12" s="66">
        <v>2</v>
      </c>
      <c r="I12" s="66">
        <v>3</v>
      </c>
      <c r="J12" s="67">
        <v>3</v>
      </c>
      <c r="K12" s="68">
        <v>1</v>
      </c>
      <c r="L12" s="66">
        <v>2</v>
      </c>
      <c r="M12" s="66">
        <v>2</v>
      </c>
      <c r="N12" s="66">
        <v>2</v>
      </c>
      <c r="O12" s="69">
        <v>1</v>
      </c>
      <c r="P12" s="70">
        <v>3</v>
      </c>
      <c r="Q12" s="66">
        <v>1</v>
      </c>
      <c r="R12" s="66">
        <v>1</v>
      </c>
      <c r="S12" s="66">
        <v>2</v>
      </c>
      <c r="T12" s="67">
        <v>2</v>
      </c>
      <c r="U12" s="68">
        <v>2</v>
      </c>
      <c r="V12" s="66">
        <v>3</v>
      </c>
      <c r="W12" s="66">
        <v>2</v>
      </c>
      <c r="X12" s="66">
        <v>1</v>
      </c>
      <c r="Y12" s="69">
        <v>3</v>
      </c>
      <c r="Z12" s="70">
        <v>2</v>
      </c>
      <c r="AA12" s="66">
        <v>1</v>
      </c>
      <c r="AB12" s="66">
        <v>3</v>
      </c>
      <c r="AC12" s="66">
        <v>3</v>
      </c>
      <c r="AD12" s="67">
        <v>2</v>
      </c>
      <c r="AE12" s="49">
        <f t="shared" si="10"/>
        <v>10</v>
      </c>
      <c r="AF12" s="95">
        <f t="shared" si="0"/>
        <v>10</v>
      </c>
      <c r="AG12" s="96">
        <f t="shared" si="1"/>
        <v>2</v>
      </c>
      <c r="AH12" s="93">
        <f t="shared" si="11"/>
        <v>9</v>
      </c>
      <c r="AI12" s="96">
        <f t="shared" si="2"/>
        <v>9</v>
      </c>
      <c r="AJ12" s="96">
        <f t="shared" si="3"/>
        <v>2</v>
      </c>
      <c r="AK12" s="96">
        <f t="shared" si="4"/>
        <v>2</v>
      </c>
      <c r="AL12" s="93">
        <f t="shared" si="12"/>
        <v>8</v>
      </c>
      <c r="AM12" s="96">
        <f t="shared" si="5"/>
        <v>8</v>
      </c>
      <c r="AN12" s="96">
        <f t="shared" si="6"/>
        <v>1</v>
      </c>
      <c r="AO12" s="96">
        <f t="shared" si="7"/>
        <v>2</v>
      </c>
      <c r="AP12" s="93">
        <f t="shared" si="13"/>
        <v>8</v>
      </c>
      <c r="AQ12" s="96">
        <f t="shared" si="8"/>
        <v>8</v>
      </c>
      <c r="AR12" s="93">
        <f t="shared" si="14"/>
        <v>13</v>
      </c>
      <c r="AS12" s="97">
        <f t="shared" si="9"/>
        <v>13</v>
      </c>
      <c r="AT12" s="12"/>
    </row>
    <row r="13" spans="1:46" s="13" customFormat="1" ht="18" customHeight="1" thickBot="1" x14ac:dyDescent="0.5">
      <c r="A13" s="203" t="s">
        <v>75</v>
      </c>
      <c r="B13" s="110">
        <f>input1!B13</f>
        <v>0</v>
      </c>
      <c r="C13" s="127">
        <f>input1!C13</f>
        <v>0</v>
      </c>
      <c r="D13" s="128">
        <f>input1!D13</f>
        <v>0</v>
      </c>
      <c r="E13" s="129">
        <f>input1!E13</f>
        <v>0</v>
      </c>
      <c r="F13" s="17">
        <v>2</v>
      </c>
      <c r="G13" s="18">
        <v>2</v>
      </c>
      <c r="H13" s="18">
        <v>1</v>
      </c>
      <c r="I13" s="18">
        <v>2</v>
      </c>
      <c r="J13" s="19">
        <v>3</v>
      </c>
      <c r="K13" s="20">
        <v>1</v>
      </c>
      <c r="L13" s="18">
        <v>2</v>
      </c>
      <c r="M13" s="18">
        <v>3</v>
      </c>
      <c r="N13" s="18">
        <v>1</v>
      </c>
      <c r="O13" s="21">
        <v>3</v>
      </c>
      <c r="P13" s="17">
        <v>3</v>
      </c>
      <c r="Q13" s="18">
        <v>3</v>
      </c>
      <c r="R13" s="18">
        <v>1</v>
      </c>
      <c r="S13" s="18">
        <v>3</v>
      </c>
      <c r="T13" s="19">
        <v>3</v>
      </c>
      <c r="U13" s="20">
        <v>2</v>
      </c>
      <c r="V13" s="18">
        <v>2</v>
      </c>
      <c r="W13" s="18">
        <v>3</v>
      </c>
      <c r="X13" s="18">
        <v>1</v>
      </c>
      <c r="Y13" s="21">
        <v>1</v>
      </c>
      <c r="Z13" s="17">
        <v>2</v>
      </c>
      <c r="AA13" s="18">
        <v>1</v>
      </c>
      <c r="AB13" s="18">
        <v>2</v>
      </c>
      <c r="AC13" s="18">
        <v>1</v>
      </c>
      <c r="AD13" s="19">
        <v>1</v>
      </c>
      <c r="AE13" s="49">
        <f t="shared" si="10"/>
        <v>8</v>
      </c>
      <c r="AF13" s="98">
        <f t="shared" si="0"/>
        <v>8</v>
      </c>
      <c r="AG13" s="99">
        <f t="shared" si="1"/>
        <v>2</v>
      </c>
      <c r="AH13" s="93">
        <f t="shared" si="11"/>
        <v>12</v>
      </c>
      <c r="AI13" s="99">
        <f t="shared" si="2"/>
        <v>12</v>
      </c>
      <c r="AJ13" s="99">
        <f t="shared" si="3"/>
        <v>2</v>
      </c>
      <c r="AK13" s="99">
        <f t="shared" si="4"/>
        <v>3</v>
      </c>
      <c r="AL13" s="93">
        <f t="shared" si="12"/>
        <v>13</v>
      </c>
      <c r="AM13" s="99">
        <f t="shared" si="5"/>
        <v>13</v>
      </c>
      <c r="AN13" s="99">
        <f t="shared" si="6"/>
        <v>1</v>
      </c>
      <c r="AO13" s="99">
        <f t="shared" si="7"/>
        <v>1</v>
      </c>
      <c r="AP13" s="93">
        <f t="shared" si="13"/>
        <v>6</v>
      </c>
      <c r="AQ13" s="99">
        <f t="shared" si="8"/>
        <v>6</v>
      </c>
      <c r="AR13" s="93">
        <f t="shared" si="14"/>
        <v>8</v>
      </c>
      <c r="AS13" s="100">
        <f t="shared" si="9"/>
        <v>8</v>
      </c>
      <c r="AT13" s="12"/>
    </row>
    <row r="14" spans="1:46" s="13" customFormat="1" ht="18" customHeight="1" x14ac:dyDescent="0.45">
      <c r="A14" s="198" t="s">
        <v>76</v>
      </c>
      <c r="B14" s="109">
        <f>input1!B14</f>
        <v>0</v>
      </c>
      <c r="C14" s="124">
        <f>input1!C14</f>
        <v>0</v>
      </c>
      <c r="D14" s="125">
        <f>input1!D14</f>
        <v>0</v>
      </c>
      <c r="E14" s="126">
        <f>input1!E14</f>
        <v>0</v>
      </c>
      <c r="F14" s="7">
        <v>2</v>
      </c>
      <c r="G14" s="8">
        <v>1</v>
      </c>
      <c r="H14" s="8">
        <v>3</v>
      </c>
      <c r="I14" s="8">
        <v>2</v>
      </c>
      <c r="J14" s="9">
        <v>2</v>
      </c>
      <c r="K14" s="10">
        <v>1</v>
      </c>
      <c r="L14" s="8">
        <v>3</v>
      </c>
      <c r="M14" s="8">
        <v>1</v>
      </c>
      <c r="N14" s="8">
        <v>2</v>
      </c>
      <c r="O14" s="11">
        <v>1</v>
      </c>
      <c r="P14" s="7">
        <v>3</v>
      </c>
      <c r="Q14" s="8">
        <v>1</v>
      </c>
      <c r="R14" s="8">
        <v>1</v>
      </c>
      <c r="S14" s="8">
        <v>2</v>
      </c>
      <c r="T14" s="9">
        <v>1</v>
      </c>
      <c r="U14" s="10">
        <v>2</v>
      </c>
      <c r="V14" s="8">
        <v>3</v>
      </c>
      <c r="W14" s="8">
        <v>1</v>
      </c>
      <c r="X14" s="8">
        <v>1</v>
      </c>
      <c r="Y14" s="11">
        <v>3</v>
      </c>
      <c r="Z14" s="7">
        <v>3</v>
      </c>
      <c r="AA14" s="8">
        <v>1</v>
      </c>
      <c r="AB14" s="8">
        <v>2</v>
      </c>
      <c r="AC14" s="8">
        <v>1</v>
      </c>
      <c r="AD14" s="9">
        <v>3</v>
      </c>
      <c r="AE14" s="49">
        <f t="shared" si="10"/>
        <v>8</v>
      </c>
      <c r="AF14" s="92">
        <f t="shared" si="0"/>
        <v>8</v>
      </c>
      <c r="AG14" s="93">
        <f t="shared" si="1"/>
        <v>1</v>
      </c>
      <c r="AH14" s="93">
        <f t="shared" si="11"/>
        <v>6</v>
      </c>
      <c r="AI14" s="93">
        <f t="shared" si="2"/>
        <v>6</v>
      </c>
      <c r="AJ14" s="93">
        <f t="shared" si="3"/>
        <v>1</v>
      </c>
      <c r="AK14" s="93">
        <f t="shared" si="4"/>
        <v>1</v>
      </c>
      <c r="AL14" s="93">
        <f t="shared" si="12"/>
        <v>5</v>
      </c>
      <c r="AM14" s="93">
        <f t="shared" si="5"/>
        <v>5</v>
      </c>
      <c r="AN14" s="93">
        <f t="shared" si="6"/>
        <v>1</v>
      </c>
      <c r="AO14" s="93">
        <f t="shared" si="7"/>
        <v>2</v>
      </c>
      <c r="AP14" s="93">
        <f t="shared" si="13"/>
        <v>7</v>
      </c>
      <c r="AQ14" s="93">
        <f t="shared" si="8"/>
        <v>7</v>
      </c>
      <c r="AR14" s="93">
        <f t="shared" si="14"/>
        <v>12</v>
      </c>
      <c r="AS14" s="94">
        <f t="shared" si="9"/>
        <v>12</v>
      </c>
      <c r="AT14" s="12"/>
    </row>
    <row r="15" spans="1:46" s="13" customFormat="1" ht="18" customHeight="1" x14ac:dyDescent="0.45">
      <c r="A15" s="111" t="s">
        <v>77</v>
      </c>
      <c r="B15" s="109">
        <f>input1!B15</f>
        <v>0</v>
      </c>
      <c r="C15" s="124">
        <f>input1!C15</f>
        <v>0</v>
      </c>
      <c r="D15" s="125">
        <f>input1!D15</f>
        <v>0</v>
      </c>
      <c r="E15" s="126">
        <f>input1!E15</f>
        <v>0</v>
      </c>
      <c r="F15" s="65">
        <v>2</v>
      </c>
      <c r="G15" s="66">
        <v>1</v>
      </c>
      <c r="H15" s="66">
        <v>2</v>
      </c>
      <c r="I15" s="66">
        <v>3</v>
      </c>
      <c r="J15" s="67">
        <v>3</v>
      </c>
      <c r="K15" s="68">
        <v>1</v>
      </c>
      <c r="L15" s="66">
        <v>2</v>
      </c>
      <c r="M15" s="66">
        <v>2</v>
      </c>
      <c r="N15" s="66">
        <v>2</v>
      </c>
      <c r="O15" s="69">
        <v>1</v>
      </c>
      <c r="P15" s="70">
        <v>3</v>
      </c>
      <c r="Q15" s="66">
        <v>1</v>
      </c>
      <c r="R15" s="66">
        <v>1</v>
      </c>
      <c r="S15" s="66">
        <v>2</v>
      </c>
      <c r="T15" s="67">
        <v>2</v>
      </c>
      <c r="U15" s="68">
        <v>2</v>
      </c>
      <c r="V15" s="66">
        <v>3</v>
      </c>
      <c r="W15" s="66">
        <v>2</v>
      </c>
      <c r="X15" s="66">
        <v>1</v>
      </c>
      <c r="Y15" s="69">
        <v>3</v>
      </c>
      <c r="Z15" s="70">
        <v>2</v>
      </c>
      <c r="AA15" s="66">
        <v>1</v>
      </c>
      <c r="AB15" s="66">
        <v>3</v>
      </c>
      <c r="AC15" s="66">
        <v>3</v>
      </c>
      <c r="AD15" s="67">
        <v>2</v>
      </c>
      <c r="AE15" s="49">
        <f t="shared" si="10"/>
        <v>10</v>
      </c>
      <c r="AF15" s="95">
        <f t="shared" si="0"/>
        <v>10</v>
      </c>
      <c r="AG15" s="96">
        <f t="shared" si="1"/>
        <v>2</v>
      </c>
      <c r="AH15" s="93">
        <f t="shared" si="11"/>
        <v>9</v>
      </c>
      <c r="AI15" s="96">
        <f t="shared" si="2"/>
        <v>9</v>
      </c>
      <c r="AJ15" s="96">
        <f t="shared" si="3"/>
        <v>2</v>
      </c>
      <c r="AK15" s="96">
        <f t="shared" si="4"/>
        <v>2</v>
      </c>
      <c r="AL15" s="93">
        <f t="shared" si="12"/>
        <v>8</v>
      </c>
      <c r="AM15" s="96">
        <f t="shared" si="5"/>
        <v>8</v>
      </c>
      <c r="AN15" s="96">
        <f t="shared" si="6"/>
        <v>1</v>
      </c>
      <c r="AO15" s="96">
        <f t="shared" si="7"/>
        <v>2</v>
      </c>
      <c r="AP15" s="93">
        <f t="shared" si="13"/>
        <v>8</v>
      </c>
      <c r="AQ15" s="96">
        <f t="shared" si="8"/>
        <v>8</v>
      </c>
      <c r="AR15" s="93">
        <f t="shared" si="14"/>
        <v>13</v>
      </c>
      <c r="AS15" s="97">
        <f t="shared" si="9"/>
        <v>13</v>
      </c>
      <c r="AT15" s="12"/>
    </row>
    <row r="16" spans="1:46" s="13" customFormat="1" ht="18" customHeight="1" x14ac:dyDescent="0.45">
      <c r="A16" s="200" t="s">
        <v>78</v>
      </c>
      <c r="B16" s="109">
        <f>input1!B16</f>
        <v>0</v>
      </c>
      <c r="C16" s="124">
        <f>input1!C16</f>
        <v>0</v>
      </c>
      <c r="D16" s="125">
        <f>input1!D16</f>
        <v>0</v>
      </c>
      <c r="E16" s="126">
        <f>input1!E16</f>
        <v>0</v>
      </c>
      <c r="F16" s="17">
        <v>2</v>
      </c>
      <c r="G16" s="18">
        <v>2</v>
      </c>
      <c r="H16" s="18">
        <v>1</v>
      </c>
      <c r="I16" s="18">
        <v>2</v>
      </c>
      <c r="J16" s="19">
        <v>3</v>
      </c>
      <c r="K16" s="20">
        <v>1</v>
      </c>
      <c r="L16" s="18">
        <v>2</v>
      </c>
      <c r="M16" s="18">
        <v>3</v>
      </c>
      <c r="N16" s="18">
        <v>1</v>
      </c>
      <c r="O16" s="21">
        <v>3</v>
      </c>
      <c r="P16" s="17">
        <v>3</v>
      </c>
      <c r="Q16" s="18">
        <v>3</v>
      </c>
      <c r="R16" s="18">
        <v>1</v>
      </c>
      <c r="S16" s="18">
        <v>3</v>
      </c>
      <c r="T16" s="19">
        <v>3</v>
      </c>
      <c r="U16" s="20">
        <v>2</v>
      </c>
      <c r="V16" s="18">
        <v>2</v>
      </c>
      <c r="W16" s="18">
        <v>3</v>
      </c>
      <c r="X16" s="18">
        <v>1</v>
      </c>
      <c r="Y16" s="21">
        <v>1</v>
      </c>
      <c r="Z16" s="17">
        <v>2</v>
      </c>
      <c r="AA16" s="18">
        <v>1</v>
      </c>
      <c r="AB16" s="18">
        <v>2</v>
      </c>
      <c r="AC16" s="18">
        <v>1</v>
      </c>
      <c r="AD16" s="19">
        <v>1</v>
      </c>
      <c r="AE16" s="49">
        <f t="shared" si="10"/>
        <v>8</v>
      </c>
      <c r="AF16" s="95">
        <f t="shared" si="0"/>
        <v>8</v>
      </c>
      <c r="AG16" s="96">
        <f t="shared" si="1"/>
        <v>2</v>
      </c>
      <c r="AH16" s="93">
        <f t="shared" si="11"/>
        <v>12</v>
      </c>
      <c r="AI16" s="96">
        <f t="shared" si="2"/>
        <v>12</v>
      </c>
      <c r="AJ16" s="96">
        <f t="shared" si="3"/>
        <v>2</v>
      </c>
      <c r="AK16" s="96">
        <f t="shared" si="4"/>
        <v>3</v>
      </c>
      <c r="AL16" s="93">
        <f t="shared" si="12"/>
        <v>13</v>
      </c>
      <c r="AM16" s="96">
        <f t="shared" si="5"/>
        <v>13</v>
      </c>
      <c r="AN16" s="96">
        <f t="shared" si="6"/>
        <v>1</v>
      </c>
      <c r="AO16" s="96">
        <f t="shared" si="7"/>
        <v>1</v>
      </c>
      <c r="AP16" s="93">
        <f t="shared" si="13"/>
        <v>6</v>
      </c>
      <c r="AQ16" s="96">
        <f t="shared" si="8"/>
        <v>6</v>
      </c>
      <c r="AR16" s="93">
        <f t="shared" si="14"/>
        <v>8</v>
      </c>
      <c r="AS16" s="97">
        <f t="shared" si="9"/>
        <v>8</v>
      </c>
      <c r="AT16" s="12"/>
    </row>
    <row r="17" spans="1:71" s="13" customFormat="1" ht="18" customHeight="1" x14ac:dyDescent="0.45">
      <c r="A17" s="202" t="s">
        <v>79</v>
      </c>
      <c r="B17" s="109">
        <f>input1!B17</f>
        <v>0</v>
      </c>
      <c r="C17" s="124">
        <f>input1!C17</f>
        <v>0</v>
      </c>
      <c r="D17" s="125">
        <f>input1!D17</f>
        <v>0</v>
      </c>
      <c r="E17" s="126">
        <f>input1!E17</f>
        <v>0</v>
      </c>
      <c r="F17" s="17">
        <v>2</v>
      </c>
      <c r="G17" s="18">
        <v>2</v>
      </c>
      <c r="H17" s="18">
        <v>3</v>
      </c>
      <c r="I17" s="18">
        <v>3</v>
      </c>
      <c r="J17" s="19">
        <v>1</v>
      </c>
      <c r="K17" s="20">
        <v>1</v>
      </c>
      <c r="L17" s="18">
        <v>2</v>
      </c>
      <c r="M17" s="18">
        <v>2</v>
      </c>
      <c r="N17" s="18">
        <v>2</v>
      </c>
      <c r="O17" s="21">
        <v>1</v>
      </c>
      <c r="P17" s="17">
        <v>3</v>
      </c>
      <c r="Q17" s="18">
        <v>1</v>
      </c>
      <c r="R17" s="18">
        <v>1</v>
      </c>
      <c r="S17" s="18">
        <v>2</v>
      </c>
      <c r="T17" s="19">
        <v>2</v>
      </c>
      <c r="U17" s="20">
        <v>1</v>
      </c>
      <c r="V17" s="18">
        <v>2</v>
      </c>
      <c r="W17" s="18">
        <v>1</v>
      </c>
      <c r="X17" s="18">
        <v>2</v>
      </c>
      <c r="Y17" s="21">
        <v>3</v>
      </c>
      <c r="Z17" s="17">
        <v>2</v>
      </c>
      <c r="AA17" s="18">
        <v>1</v>
      </c>
      <c r="AB17" s="18">
        <v>3</v>
      </c>
      <c r="AC17" s="18">
        <v>3</v>
      </c>
      <c r="AD17" s="19">
        <v>3</v>
      </c>
      <c r="AE17" s="49">
        <f t="shared" si="10"/>
        <v>10</v>
      </c>
      <c r="AF17" s="95">
        <f t="shared" si="0"/>
        <v>10</v>
      </c>
      <c r="AG17" s="96">
        <f t="shared" si="1"/>
        <v>2</v>
      </c>
      <c r="AH17" s="93">
        <f t="shared" si="11"/>
        <v>6</v>
      </c>
      <c r="AI17" s="96">
        <f t="shared" si="2"/>
        <v>6</v>
      </c>
      <c r="AJ17" s="96">
        <f t="shared" si="3"/>
        <v>2</v>
      </c>
      <c r="AK17" s="96">
        <f t="shared" si="4"/>
        <v>1</v>
      </c>
      <c r="AL17" s="93">
        <f t="shared" si="12"/>
        <v>8</v>
      </c>
      <c r="AM17" s="96">
        <f t="shared" si="5"/>
        <v>8</v>
      </c>
      <c r="AN17" s="96">
        <f t="shared" si="6"/>
        <v>1</v>
      </c>
      <c r="AO17" s="96">
        <f t="shared" si="7"/>
        <v>2</v>
      </c>
      <c r="AP17" s="93">
        <f t="shared" si="13"/>
        <v>9</v>
      </c>
      <c r="AQ17" s="96">
        <f t="shared" si="8"/>
        <v>9</v>
      </c>
      <c r="AR17" s="93">
        <f t="shared" si="14"/>
        <v>12</v>
      </c>
      <c r="AS17" s="97">
        <f t="shared" si="9"/>
        <v>12</v>
      </c>
      <c r="AT17" s="12"/>
    </row>
    <row r="18" spans="1:71" s="13" customFormat="1" ht="18" customHeight="1" thickBot="1" x14ac:dyDescent="0.5">
      <c r="A18" s="203" t="s">
        <v>80</v>
      </c>
      <c r="B18" s="110">
        <f>input1!B18</f>
        <v>0</v>
      </c>
      <c r="C18" s="127">
        <f>input1!C18</f>
        <v>0</v>
      </c>
      <c r="D18" s="128">
        <f>input1!D18</f>
        <v>0</v>
      </c>
      <c r="E18" s="129">
        <f>input1!E18</f>
        <v>0</v>
      </c>
      <c r="F18" s="25">
        <v>3</v>
      </c>
      <c r="G18" s="26">
        <v>3</v>
      </c>
      <c r="H18" s="26">
        <v>1</v>
      </c>
      <c r="I18" s="26">
        <v>3</v>
      </c>
      <c r="J18" s="27">
        <v>3</v>
      </c>
      <c r="K18" s="28">
        <v>1</v>
      </c>
      <c r="L18" s="26">
        <v>3</v>
      </c>
      <c r="M18" s="26">
        <v>1</v>
      </c>
      <c r="N18" s="26">
        <v>3</v>
      </c>
      <c r="O18" s="29">
        <v>2</v>
      </c>
      <c r="P18" s="25">
        <v>3</v>
      </c>
      <c r="Q18" s="26">
        <v>1</v>
      </c>
      <c r="R18" s="26">
        <v>2</v>
      </c>
      <c r="S18" s="26">
        <v>3</v>
      </c>
      <c r="T18" s="27">
        <v>1</v>
      </c>
      <c r="U18" s="28">
        <v>3</v>
      </c>
      <c r="V18" s="26">
        <v>3</v>
      </c>
      <c r="W18" s="26">
        <v>1</v>
      </c>
      <c r="X18" s="26">
        <v>3</v>
      </c>
      <c r="Y18" s="29">
        <v>2</v>
      </c>
      <c r="Z18" s="25">
        <v>1</v>
      </c>
      <c r="AA18" s="26">
        <v>1</v>
      </c>
      <c r="AB18" s="26">
        <v>1</v>
      </c>
      <c r="AC18" s="26">
        <v>1</v>
      </c>
      <c r="AD18" s="27">
        <v>2</v>
      </c>
      <c r="AE18" s="49">
        <f t="shared" si="10"/>
        <v>8</v>
      </c>
      <c r="AF18" s="98">
        <f t="shared" si="0"/>
        <v>8</v>
      </c>
      <c r="AG18" s="99">
        <f t="shared" si="1"/>
        <v>1</v>
      </c>
      <c r="AH18" s="93">
        <f t="shared" si="11"/>
        <v>7</v>
      </c>
      <c r="AI18" s="99">
        <f t="shared" si="2"/>
        <v>7</v>
      </c>
      <c r="AJ18" s="99">
        <f t="shared" si="3"/>
        <v>3</v>
      </c>
      <c r="AK18" s="99">
        <f t="shared" si="4"/>
        <v>2</v>
      </c>
      <c r="AL18" s="93">
        <f t="shared" si="12"/>
        <v>11</v>
      </c>
      <c r="AM18" s="99">
        <f t="shared" si="5"/>
        <v>11</v>
      </c>
      <c r="AN18" s="99">
        <f t="shared" si="6"/>
        <v>1</v>
      </c>
      <c r="AO18" s="99">
        <f t="shared" si="7"/>
        <v>1</v>
      </c>
      <c r="AP18" s="93">
        <f t="shared" si="13"/>
        <v>7</v>
      </c>
      <c r="AQ18" s="99">
        <f t="shared" si="8"/>
        <v>7</v>
      </c>
      <c r="AR18" s="93">
        <f t="shared" si="14"/>
        <v>14</v>
      </c>
      <c r="AS18" s="100">
        <f t="shared" si="9"/>
        <v>14</v>
      </c>
      <c r="AT18" s="12"/>
    </row>
    <row r="19" spans="1:71" s="13" customFormat="1" ht="18" customHeight="1" x14ac:dyDescent="0.45">
      <c r="A19" s="198" t="s">
        <v>81</v>
      </c>
      <c r="B19" s="109">
        <f>input1!B19</f>
        <v>0</v>
      </c>
      <c r="C19" s="124">
        <f>input1!C19</f>
        <v>0</v>
      </c>
      <c r="D19" s="125">
        <f>input1!D19</f>
        <v>0</v>
      </c>
      <c r="E19" s="126">
        <f>input1!E19</f>
        <v>0</v>
      </c>
      <c r="F19" s="17">
        <v>2</v>
      </c>
      <c r="G19" s="18">
        <v>2</v>
      </c>
      <c r="H19" s="18">
        <v>1</v>
      </c>
      <c r="I19" s="18">
        <v>2</v>
      </c>
      <c r="J19" s="19">
        <v>3</v>
      </c>
      <c r="K19" s="20">
        <v>1</v>
      </c>
      <c r="L19" s="18">
        <v>2</v>
      </c>
      <c r="M19" s="18">
        <v>3</v>
      </c>
      <c r="N19" s="18">
        <v>1</v>
      </c>
      <c r="O19" s="21">
        <v>3</v>
      </c>
      <c r="P19" s="17">
        <v>3</v>
      </c>
      <c r="Q19" s="18">
        <v>3</v>
      </c>
      <c r="R19" s="18">
        <v>1</v>
      </c>
      <c r="S19" s="18">
        <v>3</v>
      </c>
      <c r="T19" s="19">
        <v>3</v>
      </c>
      <c r="U19" s="20">
        <v>2</v>
      </c>
      <c r="V19" s="18">
        <v>2</v>
      </c>
      <c r="W19" s="18">
        <v>3</v>
      </c>
      <c r="X19" s="18">
        <v>1</v>
      </c>
      <c r="Y19" s="21">
        <v>1</v>
      </c>
      <c r="Z19" s="17">
        <v>2</v>
      </c>
      <c r="AA19" s="18">
        <v>1</v>
      </c>
      <c r="AB19" s="18">
        <v>2</v>
      </c>
      <c r="AC19" s="18">
        <v>1</v>
      </c>
      <c r="AD19" s="19">
        <v>1</v>
      </c>
      <c r="AE19" s="49">
        <f t="shared" si="10"/>
        <v>8</v>
      </c>
      <c r="AF19" s="92">
        <f t="shared" si="0"/>
        <v>8</v>
      </c>
      <c r="AG19" s="93">
        <f t="shared" si="1"/>
        <v>2</v>
      </c>
      <c r="AH19" s="93">
        <f t="shared" si="11"/>
        <v>12</v>
      </c>
      <c r="AI19" s="93">
        <f t="shared" si="2"/>
        <v>12</v>
      </c>
      <c r="AJ19" s="93">
        <f t="shared" si="3"/>
        <v>2</v>
      </c>
      <c r="AK19" s="93">
        <f t="shared" si="4"/>
        <v>3</v>
      </c>
      <c r="AL19" s="93">
        <f t="shared" si="12"/>
        <v>13</v>
      </c>
      <c r="AM19" s="93">
        <f t="shared" si="5"/>
        <v>13</v>
      </c>
      <c r="AN19" s="93">
        <f t="shared" si="6"/>
        <v>1</v>
      </c>
      <c r="AO19" s="93">
        <f t="shared" si="7"/>
        <v>1</v>
      </c>
      <c r="AP19" s="93">
        <f t="shared" si="13"/>
        <v>6</v>
      </c>
      <c r="AQ19" s="93">
        <f t="shared" si="8"/>
        <v>6</v>
      </c>
      <c r="AR19" s="93">
        <f t="shared" si="14"/>
        <v>8</v>
      </c>
      <c r="AS19" s="94">
        <f t="shared" si="9"/>
        <v>8</v>
      </c>
      <c r="AT19" s="12"/>
    </row>
    <row r="20" spans="1:71" s="13" customFormat="1" ht="18" customHeight="1" x14ac:dyDescent="0.45">
      <c r="A20" s="111" t="s">
        <v>29</v>
      </c>
      <c r="B20" s="109">
        <f>input1!B20</f>
        <v>0</v>
      </c>
      <c r="C20" s="124">
        <f>input1!C20</f>
        <v>0</v>
      </c>
      <c r="D20" s="125">
        <f>input1!D20</f>
        <v>0</v>
      </c>
      <c r="E20" s="126">
        <f>input1!E20</f>
        <v>0</v>
      </c>
      <c r="F20" s="17">
        <v>2</v>
      </c>
      <c r="G20" s="18">
        <v>2</v>
      </c>
      <c r="H20" s="18">
        <v>1</v>
      </c>
      <c r="I20" s="18">
        <v>3</v>
      </c>
      <c r="J20" s="19">
        <v>1</v>
      </c>
      <c r="K20" s="20">
        <v>1</v>
      </c>
      <c r="L20" s="18">
        <v>3</v>
      </c>
      <c r="M20" s="18">
        <v>2</v>
      </c>
      <c r="N20" s="18">
        <v>2</v>
      </c>
      <c r="O20" s="21">
        <v>1</v>
      </c>
      <c r="P20" s="17">
        <v>3</v>
      </c>
      <c r="Q20" s="18">
        <v>1</v>
      </c>
      <c r="R20" s="18">
        <v>1</v>
      </c>
      <c r="S20" s="18">
        <v>2</v>
      </c>
      <c r="T20" s="19">
        <v>1</v>
      </c>
      <c r="U20" s="20">
        <v>2</v>
      </c>
      <c r="V20" s="18">
        <v>2</v>
      </c>
      <c r="W20" s="18">
        <v>1</v>
      </c>
      <c r="X20" s="18">
        <v>2</v>
      </c>
      <c r="Y20" s="21">
        <v>3</v>
      </c>
      <c r="Z20" s="17">
        <v>3</v>
      </c>
      <c r="AA20" s="18">
        <v>1</v>
      </c>
      <c r="AB20" s="18">
        <v>3</v>
      </c>
      <c r="AC20" s="18">
        <v>1</v>
      </c>
      <c r="AD20" s="19">
        <v>1</v>
      </c>
      <c r="AE20" s="49">
        <f t="shared" si="10"/>
        <v>7</v>
      </c>
      <c r="AF20" s="95">
        <f t="shared" si="0"/>
        <v>7</v>
      </c>
      <c r="AG20" s="96">
        <f t="shared" si="1"/>
        <v>1</v>
      </c>
      <c r="AH20" s="93">
        <f t="shared" si="11"/>
        <v>5</v>
      </c>
      <c r="AI20" s="96">
        <f t="shared" si="2"/>
        <v>5</v>
      </c>
      <c r="AJ20" s="96">
        <f t="shared" si="3"/>
        <v>1</v>
      </c>
      <c r="AK20" s="96">
        <f t="shared" si="4"/>
        <v>3</v>
      </c>
      <c r="AL20" s="93">
        <f t="shared" si="12"/>
        <v>8</v>
      </c>
      <c r="AM20" s="96">
        <f t="shared" si="5"/>
        <v>8</v>
      </c>
      <c r="AN20" s="96">
        <f t="shared" si="6"/>
        <v>1</v>
      </c>
      <c r="AO20" s="96">
        <f t="shared" si="7"/>
        <v>2</v>
      </c>
      <c r="AP20" s="93">
        <f t="shared" si="13"/>
        <v>9</v>
      </c>
      <c r="AQ20" s="96">
        <f t="shared" si="8"/>
        <v>9</v>
      </c>
      <c r="AR20" s="93">
        <f t="shared" si="14"/>
        <v>12</v>
      </c>
      <c r="AS20" s="97">
        <f t="shared" si="9"/>
        <v>12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 x14ac:dyDescent="0.45">
      <c r="A21" s="200" t="s">
        <v>30</v>
      </c>
      <c r="B21" s="109">
        <f>input1!B21</f>
        <v>0</v>
      </c>
      <c r="C21" s="124">
        <f>input1!C21</f>
        <v>0</v>
      </c>
      <c r="D21" s="125">
        <f>input1!D21</f>
        <v>0</v>
      </c>
      <c r="E21" s="126">
        <f>input1!E21</f>
        <v>0</v>
      </c>
      <c r="F21" s="17">
        <v>2</v>
      </c>
      <c r="G21" s="18">
        <v>1</v>
      </c>
      <c r="H21" s="18">
        <v>1</v>
      </c>
      <c r="I21" s="18">
        <v>3</v>
      </c>
      <c r="J21" s="19">
        <v>1</v>
      </c>
      <c r="K21" s="20">
        <v>1</v>
      </c>
      <c r="L21" s="18">
        <v>3</v>
      </c>
      <c r="M21" s="18">
        <v>1</v>
      </c>
      <c r="N21" s="18">
        <v>2</v>
      </c>
      <c r="O21" s="21">
        <v>1</v>
      </c>
      <c r="P21" s="17">
        <v>3</v>
      </c>
      <c r="Q21" s="18">
        <v>1</v>
      </c>
      <c r="R21" s="18">
        <v>1</v>
      </c>
      <c r="S21" s="18">
        <v>2</v>
      </c>
      <c r="T21" s="19">
        <v>1</v>
      </c>
      <c r="U21" s="20">
        <v>3</v>
      </c>
      <c r="V21" s="18">
        <v>3</v>
      </c>
      <c r="W21" s="18">
        <v>1</v>
      </c>
      <c r="X21" s="18">
        <v>1</v>
      </c>
      <c r="Y21" s="21">
        <v>3</v>
      </c>
      <c r="Z21" s="17">
        <v>2</v>
      </c>
      <c r="AA21" s="18">
        <v>1</v>
      </c>
      <c r="AB21" s="18">
        <v>3</v>
      </c>
      <c r="AC21" s="18">
        <v>2</v>
      </c>
      <c r="AD21" s="19">
        <v>2</v>
      </c>
      <c r="AE21" s="49">
        <f t="shared" si="10"/>
        <v>8</v>
      </c>
      <c r="AF21" s="95">
        <f t="shared" si="0"/>
        <v>8</v>
      </c>
      <c r="AG21" s="96">
        <f t="shared" si="1"/>
        <v>1</v>
      </c>
      <c r="AH21" s="93">
        <f t="shared" si="11"/>
        <v>5</v>
      </c>
      <c r="AI21" s="96">
        <f t="shared" si="2"/>
        <v>5</v>
      </c>
      <c r="AJ21" s="96">
        <f t="shared" si="3"/>
        <v>2</v>
      </c>
      <c r="AK21" s="96">
        <f t="shared" si="4"/>
        <v>2</v>
      </c>
      <c r="AL21" s="93">
        <f t="shared" si="12"/>
        <v>7</v>
      </c>
      <c r="AM21" s="96">
        <f t="shared" si="5"/>
        <v>7</v>
      </c>
      <c r="AN21" s="96">
        <f t="shared" si="6"/>
        <v>1</v>
      </c>
      <c r="AO21" s="96">
        <f t="shared" si="7"/>
        <v>2</v>
      </c>
      <c r="AP21" s="93">
        <f t="shared" si="13"/>
        <v>8</v>
      </c>
      <c r="AQ21" s="96">
        <f t="shared" si="8"/>
        <v>8</v>
      </c>
      <c r="AR21" s="93">
        <f t="shared" si="14"/>
        <v>13</v>
      </c>
      <c r="AS21" s="97">
        <f t="shared" si="9"/>
        <v>13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 x14ac:dyDescent="0.45">
      <c r="A22" s="202" t="s">
        <v>31</v>
      </c>
      <c r="B22" s="109">
        <f>input1!B22</f>
        <v>0</v>
      </c>
      <c r="C22" s="124">
        <f>input1!C22</f>
        <v>0</v>
      </c>
      <c r="D22" s="125">
        <f>input1!D22</f>
        <v>0</v>
      </c>
      <c r="E22" s="126">
        <f>input1!E22</f>
        <v>0</v>
      </c>
      <c r="F22" s="31">
        <v>3</v>
      </c>
      <c r="G22" s="32">
        <v>3</v>
      </c>
      <c r="H22" s="32">
        <v>1</v>
      </c>
      <c r="I22" s="32">
        <v>2</v>
      </c>
      <c r="J22" s="33">
        <v>2</v>
      </c>
      <c r="K22" s="34">
        <v>1</v>
      </c>
      <c r="L22" s="32">
        <v>2</v>
      </c>
      <c r="M22" s="32">
        <v>1</v>
      </c>
      <c r="N22" s="32">
        <v>3</v>
      </c>
      <c r="O22" s="35">
        <v>1</v>
      </c>
      <c r="P22" s="36">
        <v>3</v>
      </c>
      <c r="Q22" s="32">
        <v>1</v>
      </c>
      <c r="R22" s="32">
        <v>1</v>
      </c>
      <c r="S22" s="32">
        <v>2</v>
      </c>
      <c r="T22" s="33">
        <v>3</v>
      </c>
      <c r="U22" s="34">
        <v>2</v>
      </c>
      <c r="V22" s="32">
        <v>2</v>
      </c>
      <c r="W22" s="32">
        <v>1</v>
      </c>
      <c r="X22" s="32">
        <v>1</v>
      </c>
      <c r="Y22" s="35">
        <v>2</v>
      </c>
      <c r="Z22" s="36">
        <v>2</v>
      </c>
      <c r="AA22" s="32">
        <v>1</v>
      </c>
      <c r="AB22" s="32">
        <v>2</v>
      </c>
      <c r="AC22" s="32">
        <v>1</v>
      </c>
      <c r="AD22" s="33">
        <v>2</v>
      </c>
      <c r="AE22" s="49">
        <f t="shared" si="10"/>
        <v>6</v>
      </c>
      <c r="AF22" s="95">
        <f t="shared" si="0"/>
        <v>6</v>
      </c>
      <c r="AG22" s="96">
        <f t="shared" si="1"/>
        <v>2</v>
      </c>
      <c r="AH22" s="93">
        <f t="shared" si="11"/>
        <v>7</v>
      </c>
      <c r="AI22" s="96">
        <f t="shared" si="2"/>
        <v>7</v>
      </c>
      <c r="AJ22" s="96">
        <f t="shared" si="3"/>
        <v>2</v>
      </c>
      <c r="AK22" s="96">
        <f t="shared" si="4"/>
        <v>2</v>
      </c>
      <c r="AL22" s="93">
        <f t="shared" si="12"/>
        <v>11</v>
      </c>
      <c r="AM22" s="96">
        <f t="shared" si="5"/>
        <v>11</v>
      </c>
      <c r="AN22" s="96">
        <f t="shared" si="6"/>
        <v>1</v>
      </c>
      <c r="AO22" s="96">
        <f t="shared" si="7"/>
        <v>2</v>
      </c>
      <c r="AP22" s="93">
        <f t="shared" si="13"/>
        <v>7</v>
      </c>
      <c r="AQ22" s="96">
        <f t="shared" si="8"/>
        <v>7</v>
      </c>
      <c r="AR22" s="93">
        <f t="shared" si="14"/>
        <v>12</v>
      </c>
      <c r="AS22" s="97">
        <f t="shared" si="9"/>
        <v>12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 x14ac:dyDescent="0.5">
      <c r="A23" s="203" t="s">
        <v>56</v>
      </c>
      <c r="B23" s="110">
        <f>input1!B23</f>
        <v>0</v>
      </c>
      <c r="C23" s="127">
        <f>input1!C23</f>
        <v>0</v>
      </c>
      <c r="D23" s="128">
        <f>input1!D23</f>
        <v>0</v>
      </c>
      <c r="E23" s="129">
        <f>input1!E23</f>
        <v>0</v>
      </c>
      <c r="F23" s="59">
        <v>3</v>
      </c>
      <c r="G23" s="60">
        <v>1</v>
      </c>
      <c r="H23" s="60">
        <v>1</v>
      </c>
      <c r="I23" s="60">
        <v>3</v>
      </c>
      <c r="J23" s="61">
        <v>1</v>
      </c>
      <c r="K23" s="62">
        <v>1</v>
      </c>
      <c r="L23" s="60">
        <v>2</v>
      </c>
      <c r="M23" s="60">
        <v>1</v>
      </c>
      <c r="N23" s="60">
        <v>2</v>
      </c>
      <c r="O23" s="63">
        <v>1</v>
      </c>
      <c r="P23" s="64">
        <v>3</v>
      </c>
      <c r="Q23" s="60">
        <v>1</v>
      </c>
      <c r="R23" s="60">
        <v>1</v>
      </c>
      <c r="S23" s="60">
        <v>3</v>
      </c>
      <c r="T23" s="61">
        <v>1</v>
      </c>
      <c r="U23" s="62">
        <v>1</v>
      </c>
      <c r="V23" s="60">
        <v>3</v>
      </c>
      <c r="W23" s="60">
        <v>1</v>
      </c>
      <c r="X23" s="60">
        <v>1</v>
      </c>
      <c r="Y23" s="63">
        <v>2</v>
      </c>
      <c r="Z23" s="64">
        <v>3</v>
      </c>
      <c r="AA23" s="60">
        <v>1</v>
      </c>
      <c r="AB23" s="60">
        <v>2</v>
      </c>
      <c r="AC23" s="60">
        <v>2</v>
      </c>
      <c r="AD23" s="61">
        <v>3</v>
      </c>
      <c r="AE23" s="49">
        <f t="shared" si="10"/>
        <v>6</v>
      </c>
      <c r="AF23" s="98">
        <f t="shared" si="0"/>
        <v>6</v>
      </c>
      <c r="AG23" s="99">
        <f t="shared" si="1"/>
        <v>2</v>
      </c>
      <c r="AH23" s="93">
        <f t="shared" si="11"/>
        <v>6</v>
      </c>
      <c r="AI23" s="99">
        <f t="shared" si="2"/>
        <v>6</v>
      </c>
      <c r="AJ23" s="99">
        <f t="shared" si="3"/>
        <v>1</v>
      </c>
      <c r="AK23" s="99">
        <f t="shared" si="4"/>
        <v>1</v>
      </c>
      <c r="AL23" s="93">
        <f t="shared" si="12"/>
        <v>5</v>
      </c>
      <c r="AM23" s="99">
        <f t="shared" si="5"/>
        <v>5</v>
      </c>
      <c r="AN23" s="99">
        <f t="shared" si="6"/>
        <v>1</v>
      </c>
      <c r="AO23" s="99">
        <f t="shared" si="7"/>
        <v>1</v>
      </c>
      <c r="AP23" s="93">
        <f t="shared" si="13"/>
        <v>6</v>
      </c>
      <c r="AQ23" s="99">
        <f t="shared" si="8"/>
        <v>6</v>
      </c>
      <c r="AR23" s="93">
        <f t="shared" si="14"/>
        <v>13</v>
      </c>
      <c r="AS23" s="100">
        <f t="shared" si="9"/>
        <v>13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 x14ac:dyDescent="0.45">
      <c r="A24" s="198" t="s">
        <v>57</v>
      </c>
      <c r="B24" s="109">
        <f>input1!B24</f>
        <v>0</v>
      </c>
      <c r="C24" s="124">
        <f>input1!C24</f>
        <v>0</v>
      </c>
      <c r="D24" s="125">
        <f>input1!D24</f>
        <v>0</v>
      </c>
      <c r="E24" s="126">
        <f>input1!E24</f>
        <v>0</v>
      </c>
      <c r="F24" s="53">
        <v>3</v>
      </c>
      <c r="G24" s="54">
        <v>2</v>
      </c>
      <c r="H24" s="54">
        <v>2</v>
      </c>
      <c r="I24" s="54">
        <v>3</v>
      </c>
      <c r="J24" s="55">
        <v>1</v>
      </c>
      <c r="K24" s="56">
        <v>1</v>
      </c>
      <c r="L24" s="54">
        <v>2</v>
      </c>
      <c r="M24" s="54">
        <v>1</v>
      </c>
      <c r="N24" s="54">
        <v>3</v>
      </c>
      <c r="O24" s="57">
        <v>2</v>
      </c>
      <c r="P24" s="58">
        <v>3</v>
      </c>
      <c r="Q24" s="54">
        <v>1</v>
      </c>
      <c r="R24" s="54">
        <v>1</v>
      </c>
      <c r="S24" s="54">
        <v>2</v>
      </c>
      <c r="T24" s="55">
        <v>1</v>
      </c>
      <c r="U24" s="56">
        <v>1</v>
      </c>
      <c r="V24" s="54">
        <v>3</v>
      </c>
      <c r="W24" s="54">
        <v>1</v>
      </c>
      <c r="X24" s="54">
        <v>1</v>
      </c>
      <c r="Y24" s="57">
        <v>3</v>
      </c>
      <c r="Z24" s="58">
        <v>2</v>
      </c>
      <c r="AA24" s="54">
        <v>1</v>
      </c>
      <c r="AB24" s="54">
        <v>3</v>
      </c>
      <c r="AC24" s="54">
        <v>1</v>
      </c>
      <c r="AD24" s="55">
        <v>2</v>
      </c>
      <c r="AE24" s="49">
        <f t="shared" si="10"/>
        <v>6</v>
      </c>
      <c r="AF24" s="92">
        <f t="shared" si="0"/>
        <v>6</v>
      </c>
      <c r="AG24" s="93">
        <f t="shared" si="1"/>
        <v>2</v>
      </c>
      <c r="AH24" s="93">
        <f t="shared" si="11"/>
        <v>6</v>
      </c>
      <c r="AI24" s="93">
        <f t="shared" si="2"/>
        <v>6</v>
      </c>
      <c r="AJ24" s="93">
        <f t="shared" si="3"/>
        <v>2</v>
      </c>
      <c r="AK24" s="93">
        <f t="shared" si="4"/>
        <v>2</v>
      </c>
      <c r="AL24" s="93">
        <f t="shared" si="12"/>
        <v>9</v>
      </c>
      <c r="AM24" s="93">
        <f t="shared" si="5"/>
        <v>9</v>
      </c>
      <c r="AN24" s="93">
        <f t="shared" si="6"/>
        <v>1</v>
      </c>
      <c r="AO24" s="93">
        <f t="shared" si="7"/>
        <v>2</v>
      </c>
      <c r="AP24" s="93">
        <f t="shared" si="13"/>
        <v>8</v>
      </c>
      <c r="AQ24" s="93">
        <f t="shared" si="8"/>
        <v>8</v>
      </c>
      <c r="AR24" s="93">
        <f t="shared" si="14"/>
        <v>15</v>
      </c>
      <c r="AS24" s="94">
        <f t="shared" si="9"/>
        <v>15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8" customHeight="1" x14ac:dyDescent="0.45">
      <c r="A25" s="111" t="s">
        <v>58</v>
      </c>
      <c r="B25" s="109">
        <f>input1!B25</f>
        <v>0</v>
      </c>
      <c r="C25" s="124">
        <f>input1!C25</f>
        <v>0</v>
      </c>
      <c r="D25" s="125">
        <f>input1!D25</f>
        <v>0</v>
      </c>
      <c r="E25" s="126">
        <f>input1!E25</f>
        <v>0</v>
      </c>
      <c r="F25" s="65">
        <v>2</v>
      </c>
      <c r="G25" s="66">
        <v>1</v>
      </c>
      <c r="H25" s="66">
        <v>2</v>
      </c>
      <c r="I25" s="66">
        <v>3</v>
      </c>
      <c r="J25" s="67">
        <v>3</v>
      </c>
      <c r="K25" s="68">
        <v>1</v>
      </c>
      <c r="L25" s="66">
        <v>2</v>
      </c>
      <c r="M25" s="66">
        <v>2</v>
      </c>
      <c r="N25" s="66">
        <v>2</v>
      </c>
      <c r="O25" s="69">
        <v>1</v>
      </c>
      <c r="P25" s="70">
        <v>3</v>
      </c>
      <c r="Q25" s="66">
        <v>1</v>
      </c>
      <c r="R25" s="66">
        <v>1</v>
      </c>
      <c r="S25" s="66">
        <v>2</v>
      </c>
      <c r="T25" s="67">
        <v>2</v>
      </c>
      <c r="U25" s="68">
        <v>2</v>
      </c>
      <c r="V25" s="66">
        <v>3</v>
      </c>
      <c r="W25" s="66">
        <v>2</v>
      </c>
      <c r="X25" s="66">
        <v>1</v>
      </c>
      <c r="Y25" s="69">
        <v>3</v>
      </c>
      <c r="Z25" s="70">
        <v>2</v>
      </c>
      <c r="AA25" s="66">
        <v>1</v>
      </c>
      <c r="AB25" s="66">
        <v>3</v>
      </c>
      <c r="AC25" s="66">
        <v>3</v>
      </c>
      <c r="AD25" s="67">
        <v>2</v>
      </c>
      <c r="AE25" s="49">
        <f t="shared" si="10"/>
        <v>10</v>
      </c>
      <c r="AF25" s="95">
        <f t="shared" si="0"/>
        <v>10</v>
      </c>
      <c r="AG25" s="96">
        <f t="shared" si="1"/>
        <v>2</v>
      </c>
      <c r="AH25" s="93">
        <f t="shared" si="11"/>
        <v>9</v>
      </c>
      <c r="AI25" s="96">
        <f t="shared" si="2"/>
        <v>9</v>
      </c>
      <c r="AJ25" s="96">
        <f t="shared" si="3"/>
        <v>2</v>
      </c>
      <c r="AK25" s="96">
        <f t="shared" si="4"/>
        <v>2</v>
      </c>
      <c r="AL25" s="93">
        <f t="shared" si="12"/>
        <v>8</v>
      </c>
      <c r="AM25" s="96">
        <f t="shared" si="5"/>
        <v>8</v>
      </c>
      <c r="AN25" s="96">
        <f t="shared" si="6"/>
        <v>1</v>
      </c>
      <c r="AO25" s="96">
        <f t="shared" si="7"/>
        <v>2</v>
      </c>
      <c r="AP25" s="93">
        <f t="shared" si="13"/>
        <v>8</v>
      </c>
      <c r="AQ25" s="96">
        <f t="shared" si="8"/>
        <v>8</v>
      </c>
      <c r="AR25" s="93">
        <f t="shared" si="14"/>
        <v>13</v>
      </c>
      <c r="AS25" s="97">
        <f t="shared" si="9"/>
        <v>13</v>
      </c>
    </row>
    <row r="26" spans="1:71" s="13" customFormat="1" ht="18" customHeight="1" x14ac:dyDescent="0.45">
      <c r="A26" s="200" t="s">
        <v>59</v>
      </c>
      <c r="B26" s="109">
        <f>input1!B26</f>
        <v>0</v>
      </c>
      <c r="C26" s="124">
        <f>input1!C26</f>
        <v>0</v>
      </c>
      <c r="D26" s="125">
        <f>input1!D26</f>
        <v>0</v>
      </c>
      <c r="E26" s="126">
        <f>input1!E26</f>
        <v>0</v>
      </c>
      <c r="F26" s="37">
        <v>2</v>
      </c>
      <c r="G26" s="38">
        <v>3</v>
      </c>
      <c r="H26" s="38">
        <v>1</v>
      </c>
      <c r="I26" s="38">
        <v>3</v>
      </c>
      <c r="J26" s="39">
        <v>1</v>
      </c>
      <c r="K26" s="40">
        <v>1</v>
      </c>
      <c r="L26" s="38">
        <v>2</v>
      </c>
      <c r="M26" s="38">
        <v>2</v>
      </c>
      <c r="N26" s="38">
        <v>3</v>
      </c>
      <c r="O26" s="41">
        <v>2</v>
      </c>
      <c r="P26" s="42">
        <v>2</v>
      </c>
      <c r="Q26" s="38">
        <v>1</v>
      </c>
      <c r="R26" s="38">
        <v>1</v>
      </c>
      <c r="S26" s="38">
        <v>2</v>
      </c>
      <c r="T26" s="39">
        <v>3</v>
      </c>
      <c r="U26" s="40">
        <v>1</v>
      </c>
      <c r="V26" s="38">
        <v>2</v>
      </c>
      <c r="W26" s="38">
        <v>1</v>
      </c>
      <c r="X26" s="38">
        <v>1</v>
      </c>
      <c r="Y26" s="41">
        <v>2</v>
      </c>
      <c r="Z26" s="42">
        <v>2</v>
      </c>
      <c r="AA26" s="38">
        <v>1</v>
      </c>
      <c r="AB26" s="38">
        <v>3</v>
      </c>
      <c r="AC26" s="38">
        <v>1</v>
      </c>
      <c r="AD26" s="39">
        <v>2</v>
      </c>
      <c r="AE26" s="49">
        <f t="shared" si="10"/>
        <v>6</v>
      </c>
      <c r="AF26" s="95">
        <f t="shared" si="0"/>
        <v>6</v>
      </c>
      <c r="AG26" s="96">
        <f t="shared" si="1"/>
        <v>2</v>
      </c>
      <c r="AH26" s="93">
        <f t="shared" si="11"/>
        <v>6</v>
      </c>
      <c r="AI26" s="96">
        <f t="shared" si="2"/>
        <v>6</v>
      </c>
      <c r="AJ26" s="96">
        <f t="shared" si="3"/>
        <v>2</v>
      </c>
      <c r="AK26" s="96">
        <f t="shared" si="4"/>
        <v>2</v>
      </c>
      <c r="AL26" s="93">
        <f t="shared" si="12"/>
        <v>12</v>
      </c>
      <c r="AM26" s="96">
        <f t="shared" si="5"/>
        <v>12</v>
      </c>
      <c r="AN26" s="96">
        <f t="shared" si="6"/>
        <v>2</v>
      </c>
      <c r="AO26" s="96">
        <f t="shared" si="7"/>
        <v>2</v>
      </c>
      <c r="AP26" s="93">
        <f t="shared" si="13"/>
        <v>9</v>
      </c>
      <c r="AQ26" s="96">
        <f t="shared" si="8"/>
        <v>9</v>
      </c>
      <c r="AR26" s="93">
        <f t="shared" si="14"/>
        <v>12</v>
      </c>
      <c r="AS26" s="97">
        <f t="shared" si="9"/>
        <v>12</v>
      </c>
    </row>
    <row r="27" spans="1:71" s="13" customFormat="1" ht="18" customHeight="1" x14ac:dyDescent="0.45">
      <c r="A27" s="202" t="s">
        <v>0</v>
      </c>
      <c r="B27" s="109">
        <f>input1!B27</f>
        <v>0</v>
      </c>
      <c r="C27" s="124">
        <f>input1!C27</f>
        <v>0</v>
      </c>
      <c r="D27" s="125">
        <f>input1!D27</f>
        <v>0</v>
      </c>
      <c r="E27" s="126">
        <f>input1!E27</f>
        <v>0</v>
      </c>
      <c r="F27" s="37">
        <v>2</v>
      </c>
      <c r="G27" s="38">
        <v>2</v>
      </c>
      <c r="H27" s="38">
        <v>2</v>
      </c>
      <c r="I27" s="38">
        <v>3</v>
      </c>
      <c r="J27" s="39">
        <v>1</v>
      </c>
      <c r="K27" s="40">
        <v>1</v>
      </c>
      <c r="L27" s="38">
        <v>3</v>
      </c>
      <c r="M27" s="38">
        <v>2</v>
      </c>
      <c r="N27" s="38">
        <v>2</v>
      </c>
      <c r="O27" s="41">
        <v>1</v>
      </c>
      <c r="P27" s="42">
        <v>3</v>
      </c>
      <c r="Q27" s="38">
        <v>1</v>
      </c>
      <c r="R27" s="38">
        <v>1</v>
      </c>
      <c r="S27" s="38">
        <v>3</v>
      </c>
      <c r="T27" s="39">
        <v>2</v>
      </c>
      <c r="U27" s="40">
        <v>2</v>
      </c>
      <c r="V27" s="38">
        <v>2</v>
      </c>
      <c r="W27" s="38">
        <v>1</v>
      </c>
      <c r="X27" s="38">
        <v>1</v>
      </c>
      <c r="Y27" s="41">
        <v>2</v>
      </c>
      <c r="Z27" s="42">
        <v>2</v>
      </c>
      <c r="AA27" s="38">
        <v>1</v>
      </c>
      <c r="AB27" s="38">
        <v>1</v>
      </c>
      <c r="AC27" s="38">
        <v>3</v>
      </c>
      <c r="AD27" s="39">
        <v>3</v>
      </c>
      <c r="AE27" s="49">
        <f t="shared" si="10"/>
        <v>10</v>
      </c>
      <c r="AF27" s="95">
        <f t="shared" si="0"/>
        <v>10</v>
      </c>
      <c r="AG27" s="96">
        <f t="shared" si="1"/>
        <v>1</v>
      </c>
      <c r="AH27" s="93">
        <f t="shared" si="11"/>
        <v>5</v>
      </c>
      <c r="AI27" s="96">
        <f t="shared" si="2"/>
        <v>5</v>
      </c>
      <c r="AJ27" s="96">
        <f t="shared" si="3"/>
        <v>2</v>
      </c>
      <c r="AK27" s="96">
        <f t="shared" si="4"/>
        <v>1</v>
      </c>
      <c r="AL27" s="93">
        <f t="shared" si="12"/>
        <v>8</v>
      </c>
      <c r="AM27" s="96">
        <f t="shared" si="5"/>
        <v>8</v>
      </c>
      <c r="AN27" s="96">
        <f t="shared" si="6"/>
        <v>1</v>
      </c>
      <c r="AO27" s="96">
        <f t="shared" si="7"/>
        <v>1</v>
      </c>
      <c r="AP27" s="93">
        <f t="shared" si="13"/>
        <v>5</v>
      </c>
      <c r="AQ27" s="96">
        <f t="shared" si="8"/>
        <v>5</v>
      </c>
      <c r="AR27" s="93">
        <f t="shared" si="14"/>
        <v>11</v>
      </c>
      <c r="AS27" s="97">
        <f t="shared" si="9"/>
        <v>11</v>
      </c>
    </row>
    <row r="28" spans="1:71" s="13" customFormat="1" ht="18" customHeight="1" thickBot="1" x14ac:dyDescent="0.5">
      <c r="A28" s="203" t="s">
        <v>1</v>
      </c>
      <c r="B28" s="110">
        <f>input1!B28</f>
        <v>0</v>
      </c>
      <c r="C28" s="127">
        <f>input1!C28</f>
        <v>0</v>
      </c>
      <c r="D28" s="128">
        <f>input1!D28</f>
        <v>0</v>
      </c>
      <c r="E28" s="129">
        <f>input1!E28</f>
        <v>0</v>
      </c>
      <c r="F28" s="25">
        <v>2</v>
      </c>
      <c r="G28" s="26">
        <v>2</v>
      </c>
      <c r="H28" s="26">
        <v>3</v>
      </c>
      <c r="I28" s="26">
        <v>3</v>
      </c>
      <c r="J28" s="27">
        <v>1</v>
      </c>
      <c r="K28" s="28">
        <v>1</v>
      </c>
      <c r="L28" s="26">
        <v>2</v>
      </c>
      <c r="M28" s="26">
        <v>2</v>
      </c>
      <c r="N28" s="26">
        <v>2</v>
      </c>
      <c r="O28" s="29">
        <v>1</v>
      </c>
      <c r="P28" s="25">
        <v>3</v>
      </c>
      <c r="Q28" s="26">
        <v>1</v>
      </c>
      <c r="R28" s="26">
        <v>1</v>
      </c>
      <c r="S28" s="26">
        <v>2</v>
      </c>
      <c r="T28" s="27">
        <v>2</v>
      </c>
      <c r="U28" s="28">
        <v>1</v>
      </c>
      <c r="V28" s="26">
        <v>2</v>
      </c>
      <c r="W28" s="26">
        <v>1</v>
      </c>
      <c r="X28" s="26">
        <v>2</v>
      </c>
      <c r="Y28" s="29">
        <v>3</v>
      </c>
      <c r="Z28" s="25">
        <v>2</v>
      </c>
      <c r="AA28" s="26">
        <v>1</v>
      </c>
      <c r="AB28" s="26">
        <v>3</v>
      </c>
      <c r="AC28" s="26">
        <v>3</v>
      </c>
      <c r="AD28" s="45">
        <v>3</v>
      </c>
      <c r="AE28" s="49">
        <f t="shared" si="10"/>
        <v>10</v>
      </c>
      <c r="AF28" s="98">
        <f t="shared" si="0"/>
        <v>10</v>
      </c>
      <c r="AG28" s="99">
        <f t="shared" si="1"/>
        <v>2</v>
      </c>
      <c r="AH28" s="93">
        <f t="shared" si="11"/>
        <v>6</v>
      </c>
      <c r="AI28" s="99">
        <f t="shared" si="2"/>
        <v>6</v>
      </c>
      <c r="AJ28" s="99">
        <f t="shared" si="3"/>
        <v>2</v>
      </c>
      <c r="AK28" s="99">
        <f t="shared" si="4"/>
        <v>1</v>
      </c>
      <c r="AL28" s="93">
        <f t="shared" si="12"/>
        <v>8</v>
      </c>
      <c r="AM28" s="99">
        <f t="shared" si="5"/>
        <v>8</v>
      </c>
      <c r="AN28" s="99">
        <f t="shared" si="6"/>
        <v>1</v>
      </c>
      <c r="AO28" s="99">
        <f t="shared" si="7"/>
        <v>2</v>
      </c>
      <c r="AP28" s="93">
        <f t="shared" si="13"/>
        <v>9</v>
      </c>
      <c r="AQ28" s="99">
        <f t="shared" si="8"/>
        <v>9</v>
      </c>
      <c r="AR28" s="93">
        <f t="shared" si="14"/>
        <v>12</v>
      </c>
      <c r="AS28" s="100">
        <f t="shared" si="9"/>
        <v>12</v>
      </c>
    </row>
    <row r="29" spans="1:71" s="13" customFormat="1" ht="18" customHeight="1" x14ac:dyDescent="0.45">
      <c r="A29" s="198" t="s">
        <v>2</v>
      </c>
      <c r="B29" s="109">
        <f>input1!B29</f>
        <v>0</v>
      </c>
      <c r="C29" s="124">
        <f>input1!C29</f>
        <v>0</v>
      </c>
      <c r="D29" s="125">
        <f>input1!D29</f>
        <v>0</v>
      </c>
      <c r="E29" s="126">
        <f>input1!E29</f>
        <v>0</v>
      </c>
      <c r="F29" s="65">
        <v>3</v>
      </c>
      <c r="G29" s="66">
        <v>2</v>
      </c>
      <c r="H29" s="66">
        <v>3</v>
      </c>
      <c r="I29" s="66">
        <v>3</v>
      </c>
      <c r="J29" s="67">
        <v>2</v>
      </c>
      <c r="K29" s="68">
        <v>1</v>
      </c>
      <c r="L29" s="66">
        <v>3</v>
      </c>
      <c r="M29" s="66">
        <v>3</v>
      </c>
      <c r="N29" s="66">
        <v>3</v>
      </c>
      <c r="O29" s="69">
        <v>1</v>
      </c>
      <c r="P29" s="70">
        <v>3</v>
      </c>
      <c r="Q29" s="66">
        <v>1</v>
      </c>
      <c r="R29" s="66">
        <v>1</v>
      </c>
      <c r="S29" s="66">
        <v>3</v>
      </c>
      <c r="T29" s="67">
        <v>1</v>
      </c>
      <c r="U29" s="68">
        <v>1</v>
      </c>
      <c r="V29" s="66">
        <v>3</v>
      </c>
      <c r="W29" s="66">
        <v>2</v>
      </c>
      <c r="X29" s="66">
        <v>1</v>
      </c>
      <c r="Y29" s="69">
        <v>3</v>
      </c>
      <c r="Z29" s="70">
        <v>3</v>
      </c>
      <c r="AA29" s="66">
        <v>1</v>
      </c>
      <c r="AB29" s="66">
        <v>3</v>
      </c>
      <c r="AC29" s="66">
        <v>3</v>
      </c>
      <c r="AD29" s="67">
        <v>2</v>
      </c>
      <c r="AE29" s="49">
        <f t="shared" si="10"/>
        <v>11</v>
      </c>
      <c r="AF29" s="92">
        <f t="shared" si="0"/>
        <v>11</v>
      </c>
      <c r="AG29" s="93">
        <f t="shared" si="1"/>
        <v>1</v>
      </c>
      <c r="AH29" s="93">
        <f t="shared" si="11"/>
        <v>7</v>
      </c>
      <c r="AI29" s="93">
        <f t="shared" si="2"/>
        <v>7</v>
      </c>
      <c r="AJ29" s="93">
        <f t="shared" si="3"/>
        <v>1</v>
      </c>
      <c r="AK29" s="93">
        <f t="shared" si="4"/>
        <v>2</v>
      </c>
      <c r="AL29" s="93">
        <f t="shared" si="12"/>
        <v>7</v>
      </c>
      <c r="AM29" s="93">
        <f t="shared" si="5"/>
        <v>7</v>
      </c>
      <c r="AN29" s="93">
        <f t="shared" si="6"/>
        <v>1</v>
      </c>
      <c r="AO29" s="93">
        <f t="shared" si="7"/>
        <v>1</v>
      </c>
      <c r="AP29" s="93">
        <f t="shared" si="13"/>
        <v>7</v>
      </c>
      <c r="AQ29" s="93">
        <f t="shared" si="8"/>
        <v>7</v>
      </c>
      <c r="AR29" s="93">
        <f t="shared" si="14"/>
        <v>15</v>
      </c>
      <c r="AS29" s="94">
        <f t="shared" si="9"/>
        <v>15</v>
      </c>
    </row>
    <row r="30" spans="1:71" s="13" customFormat="1" ht="18" customHeight="1" x14ac:dyDescent="0.45">
      <c r="A30" s="111" t="s">
        <v>3</v>
      </c>
      <c r="B30" s="109">
        <f>input1!B30</f>
        <v>0</v>
      </c>
      <c r="C30" s="124">
        <f>input1!C30</f>
        <v>0</v>
      </c>
      <c r="D30" s="125">
        <f>input1!D30</f>
        <v>0</v>
      </c>
      <c r="E30" s="126">
        <f>input1!E30</f>
        <v>0</v>
      </c>
      <c r="F30" s="37">
        <v>3</v>
      </c>
      <c r="G30" s="38">
        <v>2</v>
      </c>
      <c r="H30" s="38">
        <v>1</v>
      </c>
      <c r="I30" s="38">
        <v>3</v>
      </c>
      <c r="J30" s="39">
        <v>2</v>
      </c>
      <c r="K30" s="40">
        <v>1</v>
      </c>
      <c r="L30" s="38">
        <v>2</v>
      </c>
      <c r="M30" s="38">
        <v>1</v>
      </c>
      <c r="N30" s="38">
        <v>3</v>
      </c>
      <c r="O30" s="41">
        <v>1</v>
      </c>
      <c r="P30" s="42">
        <v>3</v>
      </c>
      <c r="Q30" s="38">
        <v>1</v>
      </c>
      <c r="R30" s="38">
        <v>2</v>
      </c>
      <c r="S30" s="38">
        <v>3</v>
      </c>
      <c r="T30" s="39">
        <v>1</v>
      </c>
      <c r="U30" s="40">
        <v>2</v>
      </c>
      <c r="V30" s="38">
        <v>3</v>
      </c>
      <c r="W30" s="38">
        <v>1</v>
      </c>
      <c r="X30" s="38">
        <v>1</v>
      </c>
      <c r="Y30" s="41">
        <v>3</v>
      </c>
      <c r="Z30" s="42">
        <v>2</v>
      </c>
      <c r="AA30" s="38">
        <v>1</v>
      </c>
      <c r="AB30" s="38">
        <v>2</v>
      </c>
      <c r="AC30" s="38">
        <v>2</v>
      </c>
      <c r="AD30" s="39">
        <v>1</v>
      </c>
      <c r="AE30" s="49">
        <f t="shared" si="10"/>
        <v>8</v>
      </c>
      <c r="AF30" s="95">
        <f t="shared" si="0"/>
        <v>8</v>
      </c>
      <c r="AG30" s="96">
        <f t="shared" si="1"/>
        <v>2</v>
      </c>
      <c r="AH30" s="93">
        <f t="shared" si="11"/>
        <v>7</v>
      </c>
      <c r="AI30" s="96">
        <f t="shared" si="2"/>
        <v>7</v>
      </c>
      <c r="AJ30" s="96">
        <f t="shared" si="3"/>
        <v>2</v>
      </c>
      <c r="AK30" s="96">
        <f t="shared" si="4"/>
        <v>3</v>
      </c>
      <c r="AL30" s="93">
        <f t="shared" si="12"/>
        <v>9</v>
      </c>
      <c r="AM30" s="96">
        <f t="shared" si="5"/>
        <v>9</v>
      </c>
      <c r="AN30" s="96">
        <f t="shared" si="6"/>
        <v>1</v>
      </c>
      <c r="AO30" s="96">
        <f t="shared" si="7"/>
        <v>1</v>
      </c>
      <c r="AP30" s="93">
        <f t="shared" si="13"/>
        <v>6</v>
      </c>
      <c r="AQ30" s="96">
        <f t="shared" si="8"/>
        <v>6</v>
      </c>
      <c r="AR30" s="93">
        <f t="shared" si="14"/>
        <v>15</v>
      </c>
      <c r="AS30" s="97">
        <f t="shared" si="9"/>
        <v>15</v>
      </c>
    </row>
    <row r="31" spans="1:71" s="13" customFormat="1" ht="18" customHeight="1" x14ac:dyDescent="0.45">
      <c r="A31" s="200" t="s">
        <v>4</v>
      </c>
      <c r="B31" s="109">
        <f>input1!B31</f>
        <v>0</v>
      </c>
      <c r="C31" s="124">
        <f>input1!C31</f>
        <v>0</v>
      </c>
      <c r="D31" s="125">
        <f>input1!D31</f>
        <v>0</v>
      </c>
      <c r="E31" s="126">
        <f>input1!E31</f>
        <v>0</v>
      </c>
      <c r="F31" s="17">
        <v>2</v>
      </c>
      <c r="G31" s="18">
        <v>1</v>
      </c>
      <c r="H31" s="18">
        <v>1</v>
      </c>
      <c r="I31" s="18">
        <v>2</v>
      </c>
      <c r="J31" s="19">
        <v>2</v>
      </c>
      <c r="K31" s="20">
        <v>1</v>
      </c>
      <c r="L31" s="18">
        <v>1</v>
      </c>
      <c r="M31" s="18">
        <v>1</v>
      </c>
      <c r="N31" s="18">
        <v>2</v>
      </c>
      <c r="O31" s="21">
        <v>1</v>
      </c>
      <c r="P31" s="17">
        <v>3</v>
      </c>
      <c r="Q31" s="18">
        <v>1</v>
      </c>
      <c r="R31" s="18">
        <v>1</v>
      </c>
      <c r="S31" s="18">
        <v>2</v>
      </c>
      <c r="T31" s="19">
        <v>1</v>
      </c>
      <c r="U31" s="20">
        <v>2</v>
      </c>
      <c r="V31" s="18">
        <v>3</v>
      </c>
      <c r="W31" s="18">
        <v>1</v>
      </c>
      <c r="X31" s="18">
        <v>2</v>
      </c>
      <c r="Y31" s="21">
        <v>3</v>
      </c>
      <c r="Z31" s="17">
        <v>2</v>
      </c>
      <c r="AA31" s="18">
        <v>1</v>
      </c>
      <c r="AB31" s="18">
        <v>2</v>
      </c>
      <c r="AC31" s="18">
        <v>1</v>
      </c>
      <c r="AD31" s="39">
        <v>2</v>
      </c>
      <c r="AE31" s="49">
        <f t="shared" si="10"/>
        <v>6</v>
      </c>
      <c r="AF31" s="95">
        <f t="shared" si="0"/>
        <v>6</v>
      </c>
      <c r="AG31" s="96">
        <f t="shared" si="1"/>
        <v>3</v>
      </c>
      <c r="AH31" s="93">
        <f t="shared" si="11"/>
        <v>8</v>
      </c>
      <c r="AI31" s="96">
        <f t="shared" si="2"/>
        <v>8</v>
      </c>
      <c r="AJ31" s="96">
        <f t="shared" si="3"/>
        <v>2</v>
      </c>
      <c r="AK31" s="96">
        <f t="shared" si="4"/>
        <v>2</v>
      </c>
      <c r="AL31" s="93">
        <f t="shared" si="12"/>
        <v>7</v>
      </c>
      <c r="AM31" s="96">
        <f t="shared" si="5"/>
        <v>7</v>
      </c>
      <c r="AN31" s="96">
        <f t="shared" si="6"/>
        <v>1</v>
      </c>
      <c r="AO31" s="96">
        <f t="shared" si="7"/>
        <v>2</v>
      </c>
      <c r="AP31" s="93">
        <f t="shared" si="13"/>
        <v>8</v>
      </c>
      <c r="AQ31" s="96">
        <f t="shared" si="8"/>
        <v>8</v>
      </c>
      <c r="AR31" s="93">
        <f t="shared" si="14"/>
        <v>12</v>
      </c>
      <c r="AS31" s="97">
        <f t="shared" si="9"/>
        <v>12</v>
      </c>
    </row>
    <row r="32" spans="1:71" s="13" customFormat="1" ht="18" customHeight="1" x14ac:dyDescent="0.45">
      <c r="A32" s="202" t="s">
        <v>5</v>
      </c>
      <c r="B32" s="109">
        <f>input1!B32</f>
        <v>0</v>
      </c>
      <c r="C32" s="124">
        <f>input1!C32</f>
        <v>0</v>
      </c>
      <c r="D32" s="125">
        <f>input1!D32</f>
        <v>0</v>
      </c>
      <c r="E32" s="126">
        <f>input1!E32</f>
        <v>0</v>
      </c>
      <c r="F32" s="65">
        <v>2</v>
      </c>
      <c r="G32" s="66">
        <v>1</v>
      </c>
      <c r="H32" s="66">
        <v>2</v>
      </c>
      <c r="I32" s="66">
        <v>3</v>
      </c>
      <c r="J32" s="67">
        <v>3</v>
      </c>
      <c r="K32" s="68">
        <v>1</v>
      </c>
      <c r="L32" s="66">
        <v>2</v>
      </c>
      <c r="M32" s="66">
        <v>2</v>
      </c>
      <c r="N32" s="66">
        <v>2</v>
      </c>
      <c r="O32" s="69">
        <v>1</v>
      </c>
      <c r="P32" s="70">
        <v>3</v>
      </c>
      <c r="Q32" s="66">
        <v>1</v>
      </c>
      <c r="R32" s="66">
        <v>1</v>
      </c>
      <c r="S32" s="66">
        <v>2</v>
      </c>
      <c r="T32" s="67">
        <v>2</v>
      </c>
      <c r="U32" s="68">
        <v>2</v>
      </c>
      <c r="V32" s="66">
        <v>3</v>
      </c>
      <c r="W32" s="66">
        <v>2</v>
      </c>
      <c r="X32" s="66">
        <v>1</v>
      </c>
      <c r="Y32" s="69">
        <v>3</v>
      </c>
      <c r="Z32" s="70">
        <v>2</v>
      </c>
      <c r="AA32" s="66">
        <v>1</v>
      </c>
      <c r="AB32" s="66">
        <v>3</v>
      </c>
      <c r="AC32" s="66">
        <v>3</v>
      </c>
      <c r="AD32" s="67">
        <v>2</v>
      </c>
      <c r="AE32" s="49">
        <f t="shared" si="10"/>
        <v>10</v>
      </c>
      <c r="AF32" s="95">
        <f t="shared" si="0"/>
        <v>10</v>
      </c>
      <c r="AG32" s="96">
        <f t="shared" si="1"/>
        <v>2</v>
      </c>
      <c r="AH32" s="93">
        <f t="shared" si="11"/>
        <v>9</v>
      </c>
      <c r="AI32" s="96">
        <f t="shared" si="2"/>
        <v>9</v>
      </c>
      <c r="AJ32" s="96">
        <f t="shared" si="3"/>
        <v>2</v>
      </c>
      <c r="AK32" s="96">
        <f t="shared" si="4"/>
        <v>2</v>
      </c>
      <c r="AL32" s="93">
        <f t="shared" si="12"/>
        <v>8</v>
      </c>
      <c r="AM32" s="96">
        <f t="shared" si="5"/>
        <v>8</v>
      </c>
      <c r="AN32" s="96">
        <f t="shared" si="6"/>
        <v>1</v>
      </c>
      <c r="AO32" s="96">
        <f t="shared" si="7"/>
        <v>2</v>
      </c>
      <c r="AP32" s="93">
        <f t="shared" si="13"/>
        <v>8</v>
      </c>
      <c r="AQ32" s="96">
        <f t="shared" si="8"/>
        <v>8</v>
      </c>
      <c r="AR32" s="93">
        <f t="shared" si="14"/>
        <v>13</v>
      </c>
      <c r="AS32" s="97">
        <f t="shared" si="9"/>
        <v>13</v>
      </c>
    </row>
    <row r="33" spans="1:45" s="13" customFormat="1" ht="18" customHeight="1" thickBot="1" x14ac:dyDescent="0.5">
      <c r="A33" s="203" t="s">
        <v>6</v>
      </c>
      <c r="B33" s="110">
        <f>input1!B33</f>
        <v>0</v>
      </c>
      <c r="C33" s="127">
        <f>input1!C33</f>
        <v>0</v>
      </c>
      <c r="D33" s="128">
        <f>input1!D33</f>
        <v>0</v>
      </c>
      <c r="E33" s="129">
        <f>input1!E33</f>
        <v>0</v>
      </c>
      <c r="F33" s="65">
        <v>2</v>
      </c>
      <c r="G33" s="66">
        <v>1</v>
      </c>
      <c r="H33" s="66">
        <v>2</v>
      </c>
      <c r="I33" s="66">
        <v>3</v>
      </c>
      <c r="J33" s="67">
        <v>3</v>
      </c>
      <c r="K33" s="68">
        <v>1</v>
      </c>
      <c r="L33" s="66">
        <v>2</v>
      </c>
      <c r="M33" s="66">
        <v>2</v>
      </c>
      <c r="N33" s="66">
        <v>2</v>
      </c>
      <c r="O33" s="69">
        <v>1</v>
      </c>
      <c r="P33" s="70">
        <v>3</v>
      </c>
      <c r="Q33" s="66">
        <v>1</v>
      </c>
      <c r="R33" s="66">
        <v>1</v>
      </c>
      <c r="S33" s="66">
        <v>2</v>
      </c>
      <c r="T33" s="67">
        <v>2</v>
      </c>
      <c r="U33" s="68">
        <v>2</v>
      </c>
      <c r="V33" s="66">
        <v>3</v>
      </c>
      <c r="W33" s="66">
        <v>2</v>
      </c>
      <c r="X33" s="66">
        <v>1</v>
      </c>
      <c r="Y33" s="69">
        <v>3</v>
      </c>
      <c r="Z33" s="70">
        <v>2</v>
      </c>
      <c r="AA33" s="66">
        <v>1</v>
      </c>
      <c r="AB33" s="66">
        <v>3</v>
      </c>
      <c r="AC33" s="66">
        <v>3</v>
      </c>
      <c r="AD33" s="67">
        <v>2</v>
      </c>
      <c r="AE33" s="49">
        <f t="shared" si="10"/>
        <v>10</v>
      </c>
      <c r="AF33" s="98">
        <f t="shared" si="0"/>
        <v>10</v>
      </c>
      <c r="AG33" s="99">
        <f t="shared" si="1"/>
        <v>2</v>
      </c>
      <c r="AH33" s="93">
        <f t="shared" si="11"/>
        <v>9</v>
      </c>
      <c r="AI33" s="99">
        <f t="shared" si="2"/>
        <v>9</v>
      </c>
      <c r="AJ33" s="99">
        <f t="shared" si="3"/>
        <v>2</v>
      </c>
      <c r="AK33" s="99">
        <f t="shared" si="4"/>
        <v>2</v>
      </c>
      <c r="AL33" s="93">
        <f t="shared" si="12"/>
        <v>8</v>
      </c>
      <c r="AM33" s="99">
        <f t="shared" si="5"/>
        <v>8</v>
      </c>
      <c r="AN33" s="99">
        <f t="shared" si="6"/>
        <v>1</v>
      </c>
      <c r="AO33" s="99">
        <f t="shared" si="7"/>
        <v>2</v>
      </c>
      <c r="AP33" s="93">
        <f t="shared" si="13"/>
        <v>8</v>
      </c>
      <c r="AQ33" s="99">
        <f t="shared" si="8"/>
        <v>8</v>
      </c>
      <c r="AR33" s="93">
        <f t="shared" si="14"/>
        <v>13</v>
      </c>
      <c r="AS33" s="100">
        <f t="shared" si="9"/>
        <v>13</v>
      </c>
    </row>
    <row r="34" spans="1:45" s="13" customFormat="1" ht="18" customHeight="1" x14ac:dyDescent="0.45">
      <c r="A34" s="198" t="s">
        <v>7</v>
      </c>
      <c r="B34" s="109">
        <f>input1!B34</f>
        <v>0</v>
      </c>
      <c r="C34" s="124">
        <f>input1!C34</f>
        <v>0</v>
      </c>
      <c r="D34" s="125">
        <f>input1!D34</f>
        <v>0</v>
      </c>
      <c r="E34" s="126">
        <f>input1!E34</f>
        <v>0</v>
      </c>
      <c r="F34" s="65">
        <v>3</v>
      </c>
      <c r="G34" s="66">
        <v>2</v>
      </c>
      <c r="H34" s="66">
        <v>2</v>
      </c>
      <c r="I34" s="66">
        <v>3</v>
      </c>
      <c r="J34" s="67">
        <v>1</v>
      </c>
      <c r="K34" s="68">
        <v>2</v>
      </c>
      <c r="L34" s="66">
        <v>3</v>
      </c>
      <c r="M34" s="66">
        <v>2</v>
      </c>
      <c r="N34" s="66">
        <v>3</v>
      </c>
      <c r="O34" s="69">
        <v>2</v>
      </c>
      <c r="P34" s="70">
        <v>3</v>
      </c>
      <c r="Q34" s="66">
        <v>1</v>
      </c>
      <c r="R34" s="66">
        <v>2</v>
      </c>
      <c r="S34" s="66">
        <v>3</v>
      </c>
      <c r="T34" s="67">
        <v>2</v>
      </c>
      <c r="U34" s="68">
        <v>2</v>
      </c>
      <c r="V34" s="66">
        <v>3</v>
      </c>
      <c r="W34" s="66">
        <v>1</v>
      </c>
      <c r="X34" s="66">
        <v>2</v>
      </c>
      <c r="Y34" s="69">
        <v>2</v>
      </c>
      <c r="Z34" s="70">
        <v>2</v>
      </c>
      <c r="AA34" s="66">
        <v>1</v>
      </c>
      <c r="AB34" s="66">
        <v>3</v>
      </c>
      <c r="AC34" s="66">
        <v>2</v>
      </c>
      <c r="AD34" s="67">
        <v>2</v>
      </c>
      <c r="AE34" s="49">
        <f t="shared" si="10"/>
        <v>10</v>
      </c>
      <c r="AF34" s="92">
        <f t="shared" si="0"/>
        <v>10</v>
      </c>
      <c r="AG34" s="93">
        <f t="shared" si="1"/>
        <v>1</v>
      </c>
      <c r="AH34" s="93">
        <f t="shared" si="11"/>
        <v>5</v>
      </c>
      <c r="AI34" s="93">
        <f t="shared" si="2"/>
        <v>5</v>
      </c>
      <c r="AJ34" s="93">
        <f t="shared" si="3"/>
        <v>2</v>
      </c>
      <c r="AK34" s="93">
        <f t="shared" si="4"/>
        <v>2</v>
      </c>
      <c r="AL34" s="93">
        <f t="shared" si="12"/>
        <v>10</v>
      </c>
      <c r="AM34" s="93">
        <f t="shared" si="5"/>
        <v>10</v>
      </c>
      <c r="AN34" s="93">
        <f t="shared" si="6"/>
        <v>1</v>
      </c>
      <c r="AO34" s="93">
        <f t="shared" si="7"/>
        <v>1</v>
      </c>
      <c r="AP34" s="93">
        <f t="shared" si="13"/>
        <v>9</v>
      </c>
      <c r="AQ34" s="93">
        <f t="shared" si="8"/>
        <v>9</v>
      </c>
      <c r="AR34" s="93">
        <f t="shared" si="14"/>
        <v>14</v>
      </c>
      <c r="AS34" s="94">
        <f t="shared" si="9"/>
        <v>14</v>
      </c>
    </row>
    <row r="35" spans="1:45" s="13" customFormat="1" ht="18" customHeight="1" x14ac:dyDescent="0.45">
      <c r="A35" s="111" t="s">
        <v>8</v>
      </c>
      <c r="B35" s="109">
        <f>input1!B35</f>
        <v>0</v>
      </c>
      <c r="C35" s="124">
        <f>input1!C35</f>
        <v>0</v>
      </c>
      <c r="D35" s="125">
        <f>input1!D35</f>
        <v>0</v>
      </c>
      <c r="E35" s="126">
        <f>input1!E35</f>
        <v>0</v>
      </c>
      <c r="F35" s="37">
        <v>3</v>
      </c>
      <c r="G35" s="38">
        <v>1</v>
      </c>
      <c r="H35" s="38">
        <v>1</v>
      </c>
      <c r="I35" s="38">
        <v>3</v>
      </c>
      <c r="J35" s="39">
        <v>1</v>
      </c>
      <c r="K35" s="40">
        <v>1</v>
      </c>
      <c r="L35" s="38">
        <v>3</v>
      </c>
      <c r="M35" s="38">
        <v>1</v>
      </c>
      <c r="N35" s="38">
        <v>2</v>
      </c>
      <c r="O35" s="41">
        <v>1</v>
      </c>
      <c r="P35" s="42">
        <v>3</v>
      </c>
      <c r="Q35" s="38">
        <v>1</v>
      </c>
      <c r="R35" s="38">
        <v>1</v>
      </c>
      <c r="S35" s="38">
        <v>2</v>
      </c>
      <c r="T35" s="39">
        <v>1</v>
      </c>
      <c r="U35" s="40">
        <v>2</v>
      </c>
      <c r="V35" s="38">
        <v>3</v>
      </c>
      <c r="W35" s="38">
        <v>2</v>
      </c>
      <c r="X35" s="38">
        <v>1</v>
      </c>
      <c r="Y35" s="41">
        <v>3</v>
      </c>
      <c r="Z35" s="42">
        <v>3</v>
      </c>
      <c r="AA35" s="38">
        <v>1</v>
      </c>
      <c r="AB35" s="38">
        <v>1</v>
      </c>
      <c r="AC35" s="38">
        <v>1</v>
      </c>
      <c r="AD35" s="39">
        <v>2</v>
      </c>
      <c r="AE35" s="49">
        <f t="shared" si="10"/>
        <v>6</v>
      </c>
      <c r="AF35" s="95">
        <f t="shared" si="0"/>
        <v>6</v>
      </c>
      <c r="AG35" s="96">
        <f t="shared" si="1"/>
        <v>1</v>
      </c>
      <c r="AH35" s="93">
        <f t="shared" si="11"/>
        <v>6</v>
      </c>
      <c r="AI35" s="96">
        <f t="shared" si="2"/>
        <v>6</v>
      </c>
      <c r="AJ35" s="96">
        <f t="shared" si="3"/>
        <v>1</v>
      </c>
      <c r="AK35" s="96">
        <f t="shared" si="4"/>
        <v>2</v>
      </c>
      <c r="AL35" s="93">
        <f t="shared" si="12"/>
        <v>6</v>
      </c>
      <c r="AM35" s="96">
        <f t="shared" si="5"/>
        <v>6</v>
      </c>
      <c r="AN35" s="96">
        <f t="shared" si="6"/>
        <v>1</v>
      </c>
      <c r="AO35" s="96">
        <f t="shared" si="7"/>
        <v>2</v>
      </c>
      <c r="AP35" s="93">
        <f t="shared" si="13"/>
        <v>6</v>
      </c>
      <c r="AQ35" s="96">
        <f t="shared" si="8"/>
        <v>6</v>
      </c>
      <c r="AR35" s="93">
        <f t="shared" si="14"/>
        <v>14</v>
      </c>
      <c r="AS35" s="97">
        <f t="shared" si="9"/>
        <v>14</v>
      </c>
    </row>
    <row r="36" spans="1:45" s="13" customFormat="1" ht="18" customHeight="1" x14ac:dyDescent="0.45">
      <c r="A36" s="200" t="s">
        <v>9</v>
      </c>
      <c r="B36" s="109">
        <f>input1!B36</f>
        <v>0</v>
      </c>
      <c r="C36" s="124">
        <f>input1!C36</f>
        <v>0</v>
      </c>
      <c r="D36" s="125">
        <f>input1!D36</f>
        <v>0</v>
      </c>
      <c r="E36" s="126">
        <f>input1!E36</f>
        <v>0</v>
      </c>
      <c r="F36" s="37">
        <v>3</v>
      </c>
      <c r="G36" s="38">
        <v>2</v>
      </c>
      <c r="H36" s="38">
        <v>1</v>
      </c>
      <c r="I36" s="38">
        <v>3</v>
      </c>
      <c r="J36" s="39">
        <v>1</v>
      </c>
      <c r="K36" s="40">
        <v>1</v>
      </c>
      <c r="L36" s="38">
        <v>3</v>
      </c>
      <c r="M36" s="38">
        <v>1</v>
      </c>
      <c r="N36" s="38">
        <v>3</v>
      </c>
      <c r="O36" s="41">
        <v>1</v>
      </c>
      <c r="P36" s="42">
        <v>3</v>
      </c>
      <c r="Q36" s="38">
        <v>1</v>
      </c>
      <c r="R36" s="38">
        <v>1</v>
      </c>
      <c r="S36" s="38">
        <v>3</v>
      </c>
      <c r="T36" s="39">
        <v>1</v>
      </c>
      <c r="U36" s="40">
        <v>1</v>
      </c>
      <c r="V36" s="38">
        <v>2</v>
      </c>
      <c r="W36" s="38">
        <v>1</v>
      </c>
      <c r="X36" s="38">
        <v>1</v>
      </c>
      <c r="Y36" s="41">
        <v>2</v>
      </c>
      <c r="Z36" s="42">
        <v>2</v>
      </c>
      <c r="AA36" s="38">
        <v>1</v>
      </c>
      <c r="AB36" s="38">
        <v>2</v>
      </c>
      <c r="AC36" s="38">
        <v>1</v>
      </c>
      <c r="AD36" s="39">
        <v>2</v>
      </c>
      <c r="AE36" s="49">
        <f t="shared" si="10"/>
        <v>5</v>
      </c>
      <c r="AF36" s="95">
        <f t="shared" si="0"/>
        <v>5</v>
      </c>
      <c r="AG36" s="96">
        <f t="shared" si="1"/>
        <v>1</v>
      </c>
      <c r="AH36" s="93">
        <f t="shared" si="11"/>
        <v>5</v>
      </c>
      <c r="AI36" s="96">
        <f t="shared" si="2"/>
        <v>5</v>
      </c>
      <c r="AJ36" s="96">
        <f t="shared" si="3"/>
        <v>2</v>
      </c>
      <c r="AK36" s="96">
        <f t="shared" si="4"/>
        <v>2</v>
      </c>
      <c r="AL36" s="93">
        <f t="shared" si="12"/>
        <v>8</v>
      </c>
      <c r="AM36" s="96">
        <f t="shared" si="5"/>
        <v>8</v>
      </c>
      <c r="AN36" s="96">
        <f t="shared" si="6"/>
        <v>1</v>
      </c>
      <c r="AO36" s="96">
        <f t="shared" si="7"/>
        <v>1</v>
      </c>
      <c r="AP36" s="93">
        <f t="shared" si="13"/>
        <v>6</v>
      </c>
      <c r="AQ36" s="96">
        <f t="shared" si="8"/>
        <v>6</v>
      </c>
      <c r="AR36" s="93">
        <f t="shared" si="14"/>
        <v>13</v>
      </c>
      <c r="AS36" s="97">
        <f t="shared" si="9"/>
        <v>13</v>
      </c>
    </row>
    <row r="37" spans="1:45" s="13" customFormat="1" ht="18" customHeight="1" x14ac:dyDescent="0.45">
      <c r="A37" s="202" t="s">
        <v>10</v>
      </c>
      <c r="B37" s="109">
        <f>input1!B37</f>
        <v>0</v>
      </c>
      <c r="C37" s="124">
        <f>input1!C37</f>
        <v>0</v>
      </c>
      <c r="D37" s="125">
        <f>input1!D37</f>
        <v>0</v>
      </c>
      <c r="E37" s="126">
        <f>input1!E37</f>
        <v>0</v>
      </c>
      <c r="F37" s="37">
        <v>2</v>
      </c>
      <c r="G37" s="38">
        <v>1</v>
      </c>
      <c r="H37" s="38">
        <v>2</v>
      </c>
      <c r="I37" s="38">
        <v>2</v>
      </c>
      <c r="J37" s="39">
        <v>1</v>
      </c>
      <c r="K37" s="40">
        <v>1</v>
      </c>
      <c r="L37" s="38">
        <v>3</v>
      </c>
      <c r="M37" s="38">
        <v>1</v>
      </c>
      <c r="N37" s="38">
        <v>2</v>
      </c>
      <c r="O37" s="41">
        <v>1</v>
      </c>
      <c r="P37" s="42">
        <v>3</v>
      </c>
      <c r="Q37" s="38">
        <v>1</v>
      </c>
      <c r="R37" s="38">
        <v>1</v>
      </c>
      <c r="S37" s="38">
        <v>2</v>
      </c>
      <c r="T37" s="39">
        <v>1</v>
      </c>
      <c r="U37" s="40">
        <v>1</v>
      </c>
      <c r="V37" s="38">
        <v>3</v>
      </c>
      <c r="W37" s="38">
        <v>1</v>
      </c>
      <c r="X37" s="38">
        <v>1</v>
      </c>
      <c r="Y37" s="41">
        <v>2</v>
      </c>
      <c r="Z37" s="42">
        <v>2</v>
      </c>
      <c r="AA37" s="38">
        <v>1</v>
      </c>
      <c r="AB37" s="38">
        <v>2</v>
      </c>
      <c r="AC37" s="38">
        <v>1</v>
      </c>
      <c r="AD37" s="39">
        <v>2</v>
      </c>
      <c r="AE37" s="49">
        <f t="shared" si="10"/>
        <v>6</v>
      </c>
      <c r="AF37" s="95">
        <f t="shared" si="0"/>
        <v>6</v>
      </c>
      <c r="AG37" s="96">
        <f t="shared" si="1"/>
        <v>1</v>
      </c>
      <c r="AH37" s="93">
        <f t="shared" si="11"/>
        <v>5</v>
      </c>
      <c r="AI37" s="96">
        <f t="shared" si="2"/>
        <v>5</v>
      </c>
      <c r="AJ37" s="96">
        <f t="shared" si="3"/>
        <v>2</v>
      </c>
      <c r="AK37" s="96">
        <f t="shared" si="4"/>
        <v>2</v>
      </c>
      <c r="AL37" s="93">
        <f t="shared" si="12"/>
        <v>7</v>
      </c>
      <c r="AM37" s="96">
        <f t="shared" si="5"/>
        <v>7</v>
      </c>
      <c r="AN37" s="96">
        <f t="shared" si="6"/>
        <v>1</v>
      </c>
      <c r="AO37" s="96">
        <f t="shared" si="7"/>
        <v>2</v>
      </c>
      <c r="AP37" s="93">
        <f t="shared" si="13"/>
        <v>7</v>
      </c>
      <c r="AQ37" s="96">
        <f t="shared" si="8"/>
        <v>7</v>
      </c>
      <c r="AR37" s="93">
        <f t="shared" si="14"/>
        <v>11</v>
      </c>
      <c r="AS37" s="97">
        <f t="shared" si="9"/>
        <v>11</v>
      </c>
    </row>
    <row r="38" spans="1:45" s="13" customFormat="1" ht="18" customHeight="1" thickBot="1" x14ac:dyDescent="0.5">
      <c r="A38" s="203" t="s">
        <v>11</v>
      </c>
      <c r="B38" s="110">
        <f>input1!B38</f>
        <v>0</v>
      </c>
      <c r="C38" s="127">
        <f>input1!C38</f>
        <v>0</v>
      </c>
      <c r="D38" s="128">
        <f>input1!D38</f>
        <v>0</v>
      </c>
      <c r="E38" s="129">
        <f>input1!E38</f>
        <v>0</v>
      </c>
      <c r="F38" s="43">
        <v>2</v>
      </c>
      <c r="G38" s="44">
        <v>2</v>
      </c>
      <c r="H38" s="44">
        <v>3</v>
      </c>
      <c r="I38" s="44">
        <v>2</v>
      </c>
      <c r="J38" s="45">
        <v>1</v>
      </c>
      <c r="K38" s="51">
        <v>1</v>
      </c>
      <c r="L38" s="44">
        <v>2</v>
      </c>
      <c r="M38" s="44">
        <v>1</v>
      </c>
      <c r="N38" s="44">
        <v>2</v>
      </c>
      <c r="O38" s="52">
        <v>1</v>
      </c>
      <c r="P38" s="46">
        <v>3</v>
      </c>
      <c r="Q38" s="44">
        <v>1</v>
      </c>
      <c r="R38" s="44">
        <v>1</v>
      </c>
      <c r="S38" s="44">
        <v>3</v>
      </c>
      <c r="T38" s="45">
        <v>2</v>
      </c>
      <c r="U38" s="51">
        <v>1</v>
      </c>
      <c r="V38" s="44">
        <v>2</v>
      </c>
      <c r="W38" s="44">
        <v>1</v>
      </c>
      <c r="X38" s="44">
        <v>1</v>
      </c>
      <c r="Y38" s="52">
        <v>2</v>
      </c>
      <c r="Z38" s="46">
        <v>2</v>
      </c>
      <c r="AA38" s="44">
        <v>1</v>
      </c>
      <c r="AB38" s="44">
        <v>2</v>
      </c>
      <c r="AC38" s="44">
        <v>2</v>
      </c>
      <c r="AD38" s="45">
        <v>2</v>
      </c>
      <c r="AE38" s="49">
        <f t="shared" si="10"/>
        <v>8</v>
      </c>
      <c r="AF38" s="98">
        <f t="shared" si="0"/>
        <v>8</v>
      </c>
      <c r="AG38" s="99">
        <f t="shared" si="1"/>
        <v>2</v>
      </c>
      <c r="AH38" s="93">
        <f t="shared" si="11"/>
        <v>6</v>
      </c>
      <c r="AI38" s="99">
        <f t="shared" si="2"/>
        <v>6</v>
      </c>
      <c r="AJ38" s="99">
        <f t="shared" si="3"/>
        <v>2</v>
      </c>
      <c r="AK38" s="99">
        <f t="shared" si="4"/>
        <v>2</v>
      </c>
      <c r="AL38" s="93">
        <f t="shared" si="12"/>
        <v>9</v>
      </c>
      <c r="AM38" s="99">
        <f t="shared" si="5"/>
        <v>9</v>
      </c>
      <c r="AN38" s="99">
        <f t="shared" si="6"/>
        <v>1</v>
      </c>
      <c r="AO38" s="99">
        <f t="shared" si="7"/>
        <v>1</v>
      </c>
      <c r="AP38" s="93">
        <f t="shared" si="13"/>
        <v>6</v>
      </c>
      <c r="AQ38" s="99">
        <f t="shared" si="8"/>
        <v>6</v>
      </c>
      <c r="AR38" s="93">
        <f t="shared" si="14"/>
        <v>10</v>
      </c>
      <c r="AS38" s="100">
        <f t="shared" si="9"/>
        <v>10</v>
      </c>
    </row>
    <row r="39" spans="1:45" s="13" customFormat="1" ht="18" customHeight="1" x14ac:dyDescent="0.45">
      <c r="A39" s="198" t="s">
        <v>12</v>
      </c>
      <c r="B39" s="109">
        <f>input1!B39</f>
        <v>0</v>
      </c>
      <c r="C39" s="124">
        <f>input1!C39</f>
        <v>0</v>
      </c>
      <c r="D39" s="125">
        <f>input1!D39</f>
        <v>0</v>
      </c>
      <c r="E39" s="126">
        <f>input1!E39</f>
        <v>0</v>
      </c>
      <c r="F39" s="65">
        <v>2</v>
      </c>
      <c r="G39" s="66">
        <v>2</v>
      </c>
      <c r="H39" s="66">
        <v>3</v>
      </c>
      <c r="I39" s="66">
        <v>3</v>
      </c>
      <c r="J39" s="67">
        <v>1</v>
      </c>
      <c r="K39" s="68">
        <v>1</v>
      </c>
      <c r="L39" s="66">
        <v>3</v>
      </c>
      <c r="M39" s="66">
        <v>1</v>
      </c>
      <c r="N39" s="66">
        <v>2</v>
      </c>
      <c r="O39" s="69">
        <v>1</v>
      </c>
      <c r="P39" s="70">
        <v>3</v>
      </c>
      <c r="Q39" s="66">
        <v>1</v>
      </c>
      <c r="R39" s="66">
        <v>1</v>
      </c>
      <c r="S39" s="66">
        <v>2</v>
      </c>
      <c r="T39" s="67">
        <v>1</v>
      </c>
      <c r="U39" s="68">
        <v>1</v>
      </c>
      <c r="V39" s="66">
        <v>3</v>
      </c>
      <c r="W39" s="66">
        <v>1</v>
      </c>
      <c r="X39" s="66">
        <v>1</v>
      </c>
      <c r="Y39" s="69">
        <v>2</v>
      </c>
      <c r="Z39" s="70">
        <v>3</v>
      </c>
      <c r="AA39" s="66">
        <v>1</v>
      </c>
      <c r="AB39" s="66">
        <v>1</v>
      </c>
      <c r="AC39" s="66">
        <v>1</v>
      </c>
      <c r="AD39" s="67">
        <v>3</v>
      </c>
      <c r="AE39" s="49">
        <f t="shared" si="10"/>
        <v>7</v>
      </c>
      <c r="AF39" s="92">
        <f t="shared" si="0"/>
        <v>7</v>
      </c>
      <c r="AG39" s="93">
        <f t="shared" si="1"/>
        <v>1</v>
      </c>
      <c r="AH39" s="93">
        <f t="shared" si="11"/>
        <v>5</v>
      </c>
      <c r="AI39" s="93">
        <f t="shared" si="2"/>
        <v>5</v>
      </c>
      <c r="AJ39" s="93">
        <f t="shared" si="3"/>
        <v>1</v>
      </c>
      <c r="AK39" s="93">
        <f t="shared" si="4"/>
        <v>1</v>
      </c>
      <c r="AL39" s="93">
        <f t="shared" si="12"/>
        <v>6</v>
      </c>
      <c r="AM39" s="93">
        <f t="shared" si="5"/>
        <v>6</v>
      </c>
      <c r="AN39" s="93">
        <f t="shared" si="6"/>
        <v>1</v>
      </c>
      <c r="AO39" s="93">
        <f t="shared" si="7"/>
        <v>2</v>
      </c>
      <c r="AP39" s="93">
        <f t="shared" si="13"/>
        <v>6</v>
      </c>
      <c r="AQ39" s="93">
        <f t="shared" si="8"/>
        <v>6</v>
      </c>
      <c r="AR39" s="93">
        <f t="shared" si="14"/>
        <v>12</v>
      </c>
      <c r="AS39" s="94">
        <f t="shared" si="9"/>
        <v>12</v>
      </c>
    </row>
    <row r="40" spans="1:45" s="13" customFormat="1" ht="18" customHeight="1" x14ac:dyDescent="0.45">
      <c r="A40" s="111" t="s">
        <v>13</v>
      </c>
      <c r="B40" s="109">
        <f>input1!B40</f>
        <v>0</v>
      </c>
      <c r="C40" s="124">
        <f>input1!C40</f>
        <v>0</v>
      </c>
      <c r="D40" s="125">
        <f>input1!D40</f>
        <v>0</v>
      </c>
      <c r="E40" s="126">
        <f>input1!E40</f>
        <v>0</v>
      </c>
      <c r="F40" s="37">
        <v>2</v>
      </c>
      <c r="G40" s="38">
        <v>1</v>
      </c>
      <c r="H40" s="38">
        <v>3</v>
      </c>
      <c r="I40" s="38">
        <v>2</v>
      </c>
      <c r="J40" s="39">
        <v>2</v>
      </c>
      <c r="K40" s="40">
        <v>2</v>
      </c>
      <c r="L40" s="38">
        <v>2</v>
      </c>
      <c r="M40" s="38">
        <v>3</v>
      </c>
      <c r="N40" s="38">
        <v>2</v>
      </c>
      <c r="O40" s="41">
        <v>1</v>
      </c>
      <c r="P40" s="42">
        <v>2</v>
      </c>
      <c r="Q40" s="38">
        <v>1</v>
      </c>
      <c r="R40" s="38">
        <v>2</v>
      </c>
      <c r="S40" s="38">
        <v>1</v>
      </c>
      <c r="T40" s="39">
        <v>1</v>
      </c>
      <c r="U40" s="40">
        <v>3</v>
      </c>
      <c r="V40" s="38">
        <v>2</v>
      </c>
      <c r="W40" s="38">
        <v>2</v>
      </c>
      <c r="X40" s="38">
        <v>2</v>
      </c>
      <c r="Y40" s="41">
        <v>2</v>
      </c>
      <c r="Z40" s="42">
        <v>1</v>
      </c>
      <c r="AA40" s="38">
        <v>1</v>
      </c>
      <c r="AB40" s="38">
        <v>1</v>
      </c>
      <c r="AC40" s="38">
        <v>2</v>
      </c>
      <c r="AD40" s="39">
        <v>2</v>
      </c>
      <c r="AE40" s="49">
        <f t="shared" si="10"/>
        <v>13</v>
      </c>
      <c r="AF40" s="95">
        <f t="shared" si="0"/>
        <v>13</v>
      </c>
      <c r="AG40" s="96">
        <f t="shared" si="1"/>
        <v>2</v>
      </c>
      <c r="AH40" s="93">
        <f t="shared" si="11"/>
        <v>8</v>
      </c>
      <c r="AI40" s="96">
        <f t="shared" si="2"/>
        <v>8</v>
      </c>
      <c r="AJ40" s="96">
        <f t="shared" si="3"/>
        <v>3</v>
      </c>
      <c r="AK40" s="96">
        <f t="shared" si="4"/>
        <v>2</v>
      </c>
      <c r="AL40" s="93">
        <f t="shared" si="12"/>
        <v>8</v>
      </c>
      <c r="AM40" s="96">
        <f t="shared" si="5"/>
        <v>8</v>
      </c>
      <c r="AN40" s="96">
        <f t="shared" si="6"/>
        <v>2</v>
      </c>
      <c r="AO40" s="96">
        <f t="shared" si="7"/>
        <v>3</v>
      </c>
      <c r="AP40" s="93">
        <f t="shared" si="13"/>
        <v>10</v>
      </c>
      <c r="AQ40" s="96">
        <f t="shared" si="8"/>
        <v>10</v>
      </c>
      <c r="AR40" s="93">
        <f t="shared" si="14"/>
        <v>10</v>
      </c>
      <c r="AS40" s="97">
        <f t="shared" si="9"/>
        <v>10</v>
      </c>
    </row>
    <row r="41" spans="1:45" s="13" customFormat="1" ht="18" customHeight="1" x14ac:dyDescent="0.45">
      <c r="A41" s="200" t="s">
        <v>14</v>
      </c>
      <c r="B41" s="109">
        <f>input1!B41</f>
        <v>0</v>
      </c>
      <c r="C41" s="124">
        <f>input1!C41</f>
        <v>0</v>
      </c>
      <c r="D41" s="125">
        <f>input1!D41</f>
        <v>0</v>
      </c>
      <c r="E41" s="126">
        <f>input1!E41</f>
        <v>0</v>
      </c>
      <c r="F41" s="65">
        <v>2</v>
      </c>
      <c r="G41" s="66">
        <v>1</v>
      </c>
      <c r="H41" s="66">
        <v>2</v>
      </c>
      <c r="I41" s="66">
        <v>3</v>
      </c>
      <c r="J41" s="67">
        <v>3</v>
      </c>
      <c r="K41" s="68">
        <v>1</v>
      </c>
      <c r="L41" s="66">
        <v>2</v>
      </c>
      <c r="M41" s="66">
        <v>2</v>
      </c>
      <c r="N41" s="66">
        <v>2</v>
      </c>
      <c r="O41" s="69">
        <v>1</v>
      </c>
      <c r="P41" s="70">
        <v>3</v>
      </c>
      <c r="Q41" s="66">
        <v>1</v>
      </c>
      <c r="R41" s="66">
        <v>1</v>
      </c>
      <c r="S41" s="66">
        <v>2</v>
      </c>
      <c r="T41" s="67">
        <v>2</v>
      </c>
      <c r="U41" s="68">
        <v>2</v>
      </c>
      <c r="V41" s="66">
        <v>3</v>
      </c>
      <c r="W41" s="66">
        <v>2</v>
      </c>
      <c r="X41" s="66">
        <v>1</v>
      </c>
      <c r="Y41" s="69">
        <v>3</v>
      </c>
      <c r="Z41" s="70">
        <v>2</v>
      </c>
      <c r="AA41" s="66">
        <v>1</v>
      </c>
      <c r="AB41" s="66">
        <v>3</v>
      </c>
      <c r="AC41" s="66">
        <v>3</v>
      </c>
      <c r="AD41" s="67">
        <v>2</v>
      </c>
      <c r="AE41" s="49">
        <f t="shared" si="10"/>
        <v>10</v>
      </c>
      <c r="AF41" s="95">
        <f t="shared" si="0"/>
        <v>10</v>
      </c>
      <c r="AG41" s="96">
        <f t="shared" si="1"/>
        <v>2</v>
      </c>
      <c r="AH41" s="93">
        <f t="shared" si="11"/>
        <v>9</v>
      </c>
      <c r="AI41" s="96">
        <f t="shared" si="2"/>
        <v>9</v>
      </c>
      <c r="AJ41" s="96">
        <f t="shared" si="3"/>
        <v>2</v>
      </c>
      <c r="AK41" s="96">
        <f t="shared" si="4"/>
        <v>2</v>
      </c>
      <c r="AL41" s="93">
        <f t="shared" si="12"/>
        <v>8</v>
      </c>
      <c r="AM41" s="96">
        <f t="shared" si="5"/>
        <v>8</v>
      </c>
      <c r="AN41" s="96">
        <f t="shared" si="6"/>
        <v>1</v>
      </c>
      <c r="AO41" s="96">
        <f t="shared" si="7"/>
        <v>2</v>
      </c>
      <c r="AP41" s="93">
        <f t="shared" si="13"/>
        <v>8</v>
      </c>
      <c r="AQ41" s="96">
        <f t="shared" si="8"/>
        <v>8</v>
      </c>
      <c r="AR41" s="93">
        <f t="shared" si="14"/>
        <v>13</v>
      </c>
      <c r="AS41" s="97">
        <f t="shared" si="9"/>
        <v>13</v>
      </c>
    </row>
    <row r="42" spans="1:45" s="13" customFormat="1" ht="18" customHeight="1" x14ac:dyDescent="0.45">
      <c r="A42" s="202" t="s">
        <v>15</v>
      </c>
      <c r="B42" s="109">
        <f>input1!B42</f>
        <v>0</v>
      </c>
      <c r="C42" s="124">
        <f>input1!C42</f>
        <v>0</v>
      </c>
      <c r="D42" s="125">
        <f>input1!D42</f>
        <v>0</v>
      </c>
      <c r="E42" s="126">
        <f>input1!E42</f>
        <v>0</v>
      </c>
      <c r="F42" s="37">
        <v>3</v>
      </c>
      <c r="G42" s="38">
        <v>1</v>
      </c>
      <c r="H42" s="38">
        <v>2</v>
      </c>
      <c r="I42" s="38">
        <v>3</v>
      </c>
      <c r="J42" s="39">
        <v>1</v>
      </c>
      <c r="K42" s="40">
        <v>1</v>
      </c>
      <c r="L42" s="38">
        <v>3</v>
      </c>
      <c r="M42" s="38">
        <v>2</v>
      </c>
      <c r="N42" s="38">
        <v>2</v>
      </c>
      <c r="O42" s="41">
        <v>2</v>
      </c>
      <c r="P42" s="42">
        <v>3</v>
      </c>
      <c r="Q42" s="38">
        <v>1</v>
      </c>
      <c r="R42" s="38">
        <v>2</v>
      </c>
      <c r="S42" s="38">
        <v>2</v>
      </c>
      <c r="T42" s="39">
        <v>2</v>
      </c>
      <c r="U42" s="40">
        <v>2</v>
      </c>
      <c r="V42" s="38">
        <v>3</v>
      </c>
      <c r="W42" s="38">
        <v>1</v>
      </c>
      <c r="X42" s="38">
        <v>2</v>
      </c>
      <c r="Y42" s="41">
        <v>2</v>
      </c>
      <c r="Z42" s="42">
        <v>2</v>
      </c>
      <c r="AA42" s="38">
        <v>1</v>
      </c>
      <c r="AB42" s="38">
        <v>2</v>
      </c>
      <c r="AC42" s="38">
        <v>3</v>
      </c>
      <c r="AD42" s="39">
        <v>3</v>
      </c>
      <c r="AE42" s="49">
        <f t="shared" si="10"/>
        <v>11</v>
      </c>
      <c r="AF42" s="95">
        <f t="shared" si="0"/>
        <v>11</v>
      </c>
      <c r="AG42" s="96">
        <f t="shared" si="1"/>
        <v>1</v>
      </c>
      <c r="AH42" s="93">
        <f t="shared" si="11"/>
        <v>5</v>
      </c>
      <c r="AI42" s="96">
        <f t="shared" si="2"/>
        <v>5</v>
      </c>
      <c r="AJ42" s="96">
        <f t="shared" si="3"/>
        <v>2</v>
      </c>
      <c r="AK42" s="96">
        <f t="shared" si="4"/>
        <v>1</v>
      </c>
      <c r="AL42" s="93">
        <f t="shared" si="12"/>
        <v>8</v>
      </c>
      <c r="AM42" s="96">
        <f t="shared" si="5"/>
        <v>8</v>
      </c>
      <c r="AN42" s="96">
        <f t="shared" si="6"/>
        <v>1</v>
      </c>
      <c r="AO42" s="96">
        <f t="shared" si="7"/>
        <v>2</v>
      </c>
      <c r="AP42" s="93">
        <f t="shared" si="13"/>
        <v>8</v>
      </c>
      <c r="AQ42" s="96">
        <f t="shared" si="8"/>
        <v>8</v>
      </c>
      <c r="AR42" s="93">
        <f t="shared" si="14"/>
        <v>13</v>
      </c>
      <c r="AS42" s="97">
        <f t="shared" si="9"/>
        <v>13</v>
      </c>
    </row>
    <row r="43" spans="1:45" s="13" customFormat="1" ht="18" customHeight="1" thickBot="1" x14ac:dyDescent="0.5">
      <c r="A43" s="203" t="s">
        <v>16</v>
      </c>
      <c r="B43" s="110">
        <f>input1!B43</f>
        <v>0</v>
      </c>
      <c r="C43" s="127">
        <f>input1!C43</f>
        <v>0</v>
      </c>
      <c r="D43" s="128">
        <f>input1!D43</f>
        <v>0</v>
      </c>
      <c r="E43" s="129">
        <f>input1!E43</f>
        <v>0</v>
      </c>
      <c r="F43" s="43">
        <v>2</v>
      </c>
      <c r="G43" s="44">
        <v>1</v>
      </c>
      <c r="H43" s="44">
        <v>1</v>
      </c>
      <c r="I43" s="44">
        <v>2</v>
      </c>
      <c r="J43" s="45">
        <v>1</v>
      </c>
      <c r="K43" s="51">
        <v>1</v>
      </c>
      <c r="L43" s="44">
        <v>2</v>
      </c>
      <c r="M43" s="44">
        <v>1</v>
      </c>
      <c r="N43" s="44">
        <v>2</v>
      </c>
      <c r="O43" s="52">
        <v>1</v>
      </c>
      <c r="P43" s="46">
        <v>2</v>
      </c>
      <c r="Q43" s="44">
        <v>1</v>
      </c>
      <c r="R43" s="44">
        <v>1</v>
      </c>
      <c r="S43" s="44">
        <v>2</v>
      </c>
      <c r="T43" s="45">
        <v>1</v>
      </c>
      <c r="U43" s="51">
        <v>2</v>
      </c>
      <c r="V43" s="44">
        <v>2</v>
      </c>
      <c r="W43" s="44">
        <v>1</v>
      </c>
      <c r="X43" s="44">
        <v>1</v>
      </c>
      <c r="Y43" s="52">
        <v>3</v>
      </c>
      <c r="Z43" s="46">
        <v>2</v>
      </c>
      <c r="AA43" s="44">
        <v>1</v>
      </c>
      <c r="AB43" s="44">
        <v>2</v>
      </c>
      <c r="AC43" s="44">
        <v>1</v>
      </c>
      <c r="AD43" s="45">
        <v>3</v>
      </c>
      <c r="AE43" s="49">
        <f t="shared" si="10"/>
        <v>6</v>
      </c>
      <c r="AF43" s="98">
        <f t="shared" si="0"/>
        <v>6</v>
      </c>
      <c r="AG43" s="99">
        <f>IF(L43=3,1,IF(L43=2,2,IF(L43=1,3)))</f>
        <v>2</v>
      </c>
      <c r="AH43" s="93">
        <f t="shared" si="11"/>
        <v>6</v>
      </c>
      <c r="AI43" s="99">
        <f t="shared" si="2"/>
        <v>6</v>
      </c>
      <c r="AJ43" s="99">
        <f>IF(Z43=3,1,IF(Z43=2,2,IF(Z43=1,3)))</f>
        <v>2</v>
      </c>
      <c r="AK43" s="99">
        <f>IF(AD43=3,1,IF(AD43=2,2,IF(AD43=1,3)))</f>
        <v>1</v>
      </c>
      <c r="AL43" s="93">
        <f t="shared" si="12"/>
        <v>6</v>
      </c>
      <c r="AM43" s="99">
        <f t="shared" si="5"/>
        <v>6</v>
      </c>
      <c r="AN43" s="99">
        <f>IF(P43=3,1,IF(P43=2,2,IF(P43=1,3)))</f>
        <v>2</v>
      </c>
      <c r="AO43" s="99">
        <f>IF(S43=3,1,IF(S43=2,2,IF(S43=1,3)))</f>
        <v>2</v>
      </c>
      <c r="AP43" s="93">
        <f t="shared" si="13"/>
        <v>8</v>
      </c>
      <c r="AQ43" s="99">
        <f t="shared" si="8"/>
        <v>8</v>
      </c>
      <c r="AR43" s="93">
        <f t="shared" si="14"/>
        <v>11</v>
      </c>
      <c r="AS43" s="100">
        <f t="shared" si="9"/>
        <v>11</v>
      </c>
    </row>
    <row r="44" spans="1:45" s="13" customFormat="1" ht="18" customHeight="1" thickBot="1" x14ac:dyDescent="0.5">
      <c r="A44" s="205" t="s">
        <v>60</v>
      </c>
      <c r="B44" s="110">
        <f>input1!B44</f>
        <v>0</v>
      </c>
      <c r="C44" s="127">
        <f>input1!C44</f>
        <v>0</v>
      </c>
      <c r="D44" s="128">
        <f>input1!D44</f>
        <v>0</v>
      </c>
      <c r="E44" s="129">
        <f>input1!E44</f>
        <v>0</v>
      </c>
      <c r="F44" s="43">
        <v>2</v>
      </c>
      <c r="G44" s="44">
        <v>1</v>
      </c>
      <c r="H44" s="44">
        <v>1</v>
      </c>
      <c r="I44" s="44">
        <v>3</v>
      </c>
      <c r="J44" s="45">
        <v>2</v>
      </c>
      <c r="K44" s="51">
        <v>2</v>
      </c>
      <c r="L44" s="44">
        <v>2</v>
      </c>
      <c r="M44" s="44">
        <v>1</v>
      </c>
      <c r="N44" s="44">
        <v>2</v>
      </c>
      <c r="O44" s="52">
        <v>1</v>
      </c>
      <c r="P44" s="46">
        <v>3</v>
      </c>
      <c r="Q44" s="44">
        <v>1</v>
      </c>
      <c r="R44" s="44">
        <v>1</v>
      </c>
      <c r="S44" s="44">
        <v>3</v>
      </c>
      <c r="T44" s="45">
        <v>1</v>
      </c>
      <c r="U44" s="51">
        <v>1</v>
      </c>
      <c r="V44" s="44">
        <v>2</v>
      </c>
      <c r="W44" s="44">
        <v>1</v>
      </c>
      <c r="X44" s="44">
        <v>1</v>
      </c>
      <c r="Y44" s="52">
        <v>2</v>
      </c>
      <c r="Z44" s="46">
        <v>2</v>
      </c>
      <c r="AA44" s="44">
        <v>1</v>
      </c>
      <c r="AB44" s="44">
        <v>1</v>
      </c>
      <c r="AC44" s="44">
        <v>1</v>
      </c>
      <c r="AD44" s="45">
        <v>2</v>
      </c>
      <c r="AE44" s="49">
        <f t="shared" si="10"/>
        <v>5</v>
      </c>
      <c r="AF44" s="98">
        <f t="shared" si="0"/>
        <v>5</v>
      </c>
      <c r="AG44" s="99">
        <f t="shared" si="1"/>
        <v>2</v>
      </c>
      <c r="AH44" s="93">
        <f t="shared" si="11"/>
        <v>7</v>
      </c>
      <c r="AI44" s="99">
        <f t="shared" si="2"/>
        <v>7</v>
      </c>
      <c r="AJ44" s="99">
        <f t="shared" si="3"/>
        <v>2</v>
      </c>
      <c r="AK44" s="99">
        <f t="shared" si="4"/>
        <v>2</v>
      </c>
      <c r="AL44" s="93">
        <f t="shared" si="12"/>
        <v>7</v>
      </c>
      <c r="AM44" s="99">
        <f t="shared" si="5"/>
        <v>7</v>
      </c>
      <c r="AN44" s="99">
        <f t="shared" si="6"/>
        <v>1</v>
      </c>
      <c r="AO44" s="99">
        <f t="shared" si="7"/>
        <v>1</v>
      </c>
      <c r="AP44" s="93">
        <f t="shared" si="13"/>
        <v>6</v>
      </c>
      <c r="AQ44" s="99">
        <f t="shared" si="8"/>
        <v>6</v>
      </c>
      <c r="AR44" s="93">
        <f t="shared" si="14"/>
        <v>11</v>
      </c>
      <c r="AS44" s="100">
        <f t="shared" si="9"/>
        <v>11</v>
      </c>
    </row>
    <row r="45" spans="1:45" ht="21" thickBot="1" x14ac:dyDescent="0.45"/>
    <row r="46" spans="1:45" ht="27" thickBot="1" x14ac:dyDescent="0.6">
      <c r="D46" s="121" t="s">
        <v>55</v>
      </c>
      <c r="E46" s="122"/>
      <c r="F46" s="122"/>
      <c r="G46" s="122"/>
      <c r="H46" s="122"/>
      <c r="I46" s="122"/>
      <c r="J46" s="123"/>
    </row>
    <row r="48" spans="1:45" x14ac:dyDescent="0.4">
      <c r="D48" s="213"/>
    </row>
  </sheetData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workbookViewId="0">
      <selection activeCell="A2" sqref="A2:F2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customWidth="1"/>
    <col min="8" max="8" width="13.5703125" style="2" customWidth="1"/>
    <col min="9" max="9" width="4.42578125" style="2" customWidth="1"/>
    <col min="10" max="10" width="13.5703125" style="2" customWidth="1"/>
    <col min="11" max="11" width="4.42578125" style="2" customWidth="1"/>
    <col min="12" max="12" width="13.5703125" style="2" customWidth="1"/>
    <col min="13" max="13" width="4.42578125" style="2" customWidth="1"/>
    <col min="14" max="14" width="13.5703125" style="2" customWidth="1"/>
    <col min="15" max="15" width="4.42578125" style="2" customWidth="1"/>
    <col min="16" max="16" width="13.5703125" style="2" customWidth="1"/>
    <col min="17" max="17" width="6.140625" style="2" hidden="1" customWidth="1"/>
    <col min="18" max="18" width="4" style="2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35" t="s">
        <v>26</v>
      </c>
      <c r="B1" s="236"/>
      <c r="C1" s="236"/>
      <c r="D1" s="236"/>
      <c r="E1" s="236"/>
      <c r="F1" s="237"/>
      <c r="G1" s="229" t="s">
        <v>43</v>
      </c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1"/>
    </row>
    <row r="2" spans="1:19" ht="22.5" customHeight="1" thickBot="1" x14ac:dyDescent="0.5">
      <c r="A2" s="232" t="str">
        <f>input1!A2</f>
        <v>หมู่บ้านมอมะนาว หมู่ 13 ตำบลวังทอง ครูประชาเล็ต เฉยเทิบ</v>
      </c>
      <c r="B2" s="233"/>
      <c r="C2" s="233"/>
      <c r="D2" s="233"/>
      <c r="E2" s="233"/>
      <c r="F2" s="234"/>
      <c r="G2" s="229" t="s">
        <v>37</v>
      </c>
      <c r="H2" s="231"/>
      <c r="I2" s="238" t="s">
        <v>38</v>
      </c>
      <c r="J2" s="238"/>
      <c r="K2" s="229" t="s">
        <v>39</v>
      </c>
      <c r="L2" s="231"/>
      <c r="M2" s="238" t="s">
        <v>40</v>
      </c>
      <c r="N2" s="238"/>
      <c r="O2" s="229" t="s">
        <v>41</v>
      </c>
      <c r="P2" s="231"/>
      <c r="Q2" s="197"/>
      <c r="R2" s="229" t="s">
        <v>42</v>
      </c>
      <c r="S2" s="231"/>
    </row>
    <row r="3" spans="1:19" ht="21.75" thickBot="1" x14ac:dyDescent="0.5">
      <c r="A3" s="106" t="s">
        <v>21</v>
      </c>
      <c r="B3" s="107" t="s">
        <v>20</v>
      </c>
      <c r="C3" s="108" t="s">
        <v>22</v>
      </c>
      <c r="D3" s="107" t="s">
        <v>23</v>
      </c>
      <c r="E3" s="108" t="s">
        <v>24</v>
      </c>
      <c r="F3" s="131" t="s">
        <v>24</v>
      </c>
      <c r="G3" s="132" t="s">
        <v>35</v>
      </c>
      <c r="H3" s="133" t="s">
        <v>36</v>
      </c>
      <c r="I3" s="132" t="s">
        <v>35</v>
      </c>
      <c r="J3" s="134" t="s">
        <v>36</v>
      </c>
      <c r="K3" s="135" t="s">
        <v>35</v>
      </c>
      <c r="L3" s="133" t="s">
        <v>36</v>
      </c>
      <c r="M3" s="132" t="s">
        <v>35</v>
      </c>
      <c r="N3" s="134" t="s">
        <v>36</v>
      </c>
      <c r="O3" s="135" t="s">
        <v>35</v>
      </c>
      <c r="P3" s="136" t="s">
        <v>36</v>
      </c>
      <c r="Q3" s="137"/>
      <c r="R3" s="169" t="s">
        <v>35</v>
      </c>
      <c r="S3" s="107" t="s">
        <v>36</v>
      </c>
    </row>
    <row r="4" spans="1:19" s="13" customFormat="1" ht="18" customHeight="1" x14ac:dyDescent="0.45">
      <c r="A4" s="198" t="s">
        <v>66</v>
      </c>
      <c r="B4" s="109">
        <f>input1!B4</f>
        <v>0</v>
      </c>
      <c r="C4" s="124">
        <f>input1!C4</f>
        <v>0</v>
      </c>
      <c r="D4" s="125">
        <f>input1!D4</f>
        <v>0</v>
      </c>
      <c r="E4" s="126">
        <f>input1!E4</f>
        <v>0</v>
      </c>
      <c r="F4" s="138" t="str">
        <f>IF(E4=1,"ชาย",IF(E4=2,"หญิง","-"))</f>
        <v>-</v>
      </c>
      <c r="G4" s="139" t="str">
        <f>input1!AF4</f>
        <v>0</v>
      </c>
      <c r="H4" s="142" t="str">
        <f>IF(G4&gt;10,"เสี่ยง/มีปัญหา","ปกติ")</f>
        <v>เสี่ยง/มีปัญหา</v>
      </c>
      <c r="I4" s="141" t="str">
        <f>input1!AI4</f>
        <v>0</v>
      </c>
      <c r="J4" s="142" t="str">
        <f>IF(I4&gt;9,"เสี่ยง/มีปัญหา","ปกติ")</f>
        <v>เสี่ยง/มีปัญหา</v>
      </c>
      <c r="K4" s="139" t="str">
        <f>input1!AM4</f>
        <v>0</v>
      </c>
      <c r="L4" s="142" t="str">
        <f>IF(K4&gt;10,"เสี่ยง/มีปัญหา","ปกติ")</f>
        <v>เสี่ยง/มีปัญหา</v>
      </c>
      <c r="M4" s="141" t="str">
        <f>input1!AQ4</f>
        <v>0</v>
      </c>
      <c r="N4" s="142" t="str">
        <f>IF(M4&gt;9,"เสี่ยง/มีปัญหา","ปกติ")</f>
        <v>เสี่ยง/มีปัญหา</v>
      </c>
      <c r="O4" s="139" t="str">
        <f>input1!AS4</f>
        <v>0</v>
      </c>
      <c r="P4" s="143" t="str">
        <f>IF(O4&gt;10,"มีจุดแข็ง","ไม่มีจุดแข็ง")</f>
        <v>มีจุดแข็ง</v>
      </c>
      <c r="Q4" s="140">
        <f>G4+I4+K4+M4+O4</f>
        <v>0</v>
      </c>
      <c r="R4" s="166" t="str">
        <f>IF(Q4&lt;1,"-",Q4)</f>
        <v>-</v>
      </c>
      <c r="S4" s="157" t="str">
        <f>IF(R4&gt;48,"เสี่ยง/มีปัญหา","ปกติ")</f>
        <v>เสี่ยง/มีปัญหา</v>
      </c>
    </row>
    <row r="5" spans="1:19" s="13" customFormat="1" ht="18" customHeight="1" x14ac:dyDescent="0.45">
      <c r="A5" s="111" t="s">
        <v>67</v>
      </c>
      <c r="B5" s="109">
        <f>input1!B5</f>
        <v>0</v>
      </c>
      <c r="C5" s="124">
        <f>input1!C5</f>
        <v>0</v>
      </c>
      <c r="D5" s="125">
        <f>input1!D5</f>
        <v>0</v>
      </c>
      <c r="E5" s="126">
        <f>input1!E5</f>
        <v>0</v>
      </c>
      <c r="F5" s="144" t="str">
        <f t="shared" ref="F5:F44" si="0">IF(E5=1,"ชาย",IF(E5=2,"หญิง","-"))</f>
        <v>-</v>
      </c>
      <c r="G5" s="145" t="str">
        <f>input1!AF5</f>
        <v>0</v>
      </c>
      <c r="H5" s="142" t="str">
        <f t="shared" ref="H5:H44" si="1">IF(G5&gt;10,"เสี่ยง/มีปัญหา","ปกติ")</f>
        <v>เสี่ยง/มีปัญหา</v>
      </c>
      <c r="I5" s="147" t="str">
        <f>input1!AI5</f>
        <v>0</v>
      </c>
      <c r="J5" s="142" t="str">
        <f t="shared" ref="J5:J44" si="2">IF(I5&gt;9,"เสี่ยง/มีปัญหา","ปกติ")</f>
        <v>เสี่ยง/มีปัญหา</v>
      </c>
      <c r="K5" s="145" t="str">
        <f>input1!AM5</f>
        <v>0</v>
      </c>
      <c r="L5" s="142" t="str">
        <f t="shared" ref="L5:L44" si="3">IF(K5&gt;10,"เสี่ยง/มีปัญหา","ปกติ")</f>
        <v>เสี่ยง/มีปัญหา</v>
      </c>
      <c r="M5" s="147" t="str">
        <f>input1!AQ5</f>
        <v>0</v>
      </c>
      <c r="N5" s="142" t="str">
        <f t="shared" ref="N5:N44" si="4">IF(M5&gt;9,"เสี่ยง/มีปัญหา","ปกติ")</f>
        <v>เสี่ยง/มีปัญหา</v>
      </c>
      <c r="O5" s="145" t="str">
        <f>input1!AS5</f>
        <v>0</v>
      </c>
      <c r="P5" s="143" t="str">
        <f t="shared" ref="P5:P44" si="5">IF(O5&gt;10,"มีจุดแข็ง","ไม่มีจุดแข็ง")</f>
        <v>มีจุดแข็ง</v>
      </c>
      <c r="Q5" s="146">
        <f t="shared" ref="Q5:Q42" si="6">G5+I5+K5+M5+O5</f>
        <v>0</v>
      </c>
      <c r="R5" s="167" t="str">
        <f t="shared" ref="R5:R44" si="7">IF(Q5&lt;1,"-",Q5)</f>
        <v>-</v>
      </c>
      <c r="S5" s="157" t="str">
        <f t="shared" ref="S5:S44" si="8">IF(R5&gt;48,"เสี่ยง/มีปัญหา","ปกติ")</f>
        <v>เสี่ยง/มีปัญหา</v>
      </c>
    </row>
    <row r="6" spans="1:19" s="13" customFormat="1" ht="18" customHeight="1" x14ac:dyDescent="0.45">
      <c r="A6" s="200" t="s">
        <v>68</v>
      </c>
      <c r="B6" s="109">
        <f>input1!B6</f>
        <v>0</v>
      </c>
      <c r="C6" s="124">
        <f>input1!C6</f>
        <v>0</v>
      </c>
      <c r="D6" s="125">
        <f>input1!D6</f>
        <v>0</v>
      </c>
      <c r="E6" s="126">
        <f>input1!E6</f>
        <v>0</v>
      </c>
      <c r="F6" s="144" t="str">
        <f t="shared" si="0"/>
        <v>-</v>
      </c>
      <c r="G6" s="145" t="str">
        <f>input1!AF6</f>
        <v>0</v>
      </c>
      <c r="H6" s="142" t="str">
        <f t="shared" si="1"/>
        <v>เสี่ยง/มีปัญหา</v>
      </c>
      <c r="I6" s="147" t="str">
        <f>input1!AI6</f>
        <v>0</v>
      </c>
      <c r="J6" s="142" t="str">
        <f t="shared" si="2"/>
        <v>เสี่ยง/มีปัญหา</v>
      </c>
      <c r="K6" s="145" t="str">
        <f>input1!AM6</f>
        <v>0</v>
      </c>
      <c r="L6" s="142" t="str">
        <f t="shared" si="3"/>
        <v>เสี่ยง/มีปัญหา</v>
      </c>
      <c r="M6" s="147" t="str">
        <f>input1!AQ6</f>
        <v>0</v>
      </c>
      <c r="N6" s="142" t="str">
        <f t="shared" si="4"/>
        <v>เสี่ยง/มีปัญหา</v>
      </c>
      <c r="O6" s="145" t="str">
        <f>input1!AS6</f>
        <v>0</v>
      </c>
      <c r="P6" s="143" t="str">
        <f t="shared" si="5"/>
        <v>มีจุดแข็ง</v>
      </c>
      <c r="Q6" s="146">
        <f t="shared" si="6"/>
        <v>0</v>
      </c>
      <c r="R6" s="167" t="str">
        <f t="shared" si="7"/>
        <v>-</v>
      </c>
      <c r="S6" s="157" t="str">
        <f t="shared" si="8"/>
        <v>เสี่ยง/มีปัญหา</v>
      </c>
    </row>
    <row r="7" spans="1:19" s="13" customFormat="1" ht="18" customHeight="1" x14ac:dyDescent="0.45">
      <c r="A7" s="202" t="s">
        <v>69</v>
      </c>
      <c r="B7" s="109">
        <f>input1!B7</f>
        <v>0</v>
      </c>
      <c r="C7" s="124">
        <f>input1!C7</f>
        <v>0</v>
      </c>
      <c r="D7" s="125">
        <f>input1!D7</f>
        <v>0</v>
      </c>
      <c r="E7" s="126">
        <f>input1!E7</f>
        <v>0</v>
      </c>
      <c r="F7" s="144" t="str">
        <f t="shared" si="0"/>
        <v>-</v>
      </c>
      <c r="G7" s="145" t="str">
        <f>input1!AF7</f>
        <v>0</v>
      </c>
      <c r="H7" s="142" t="str">
        <f t="shared" si="1"/>
        <v>เสี่ยง/มีปัญหา</v>
      </c>
      <c r="I7" s="147" t="str">
        <f>input1!AI7</f>
        <v>0</v>
      </c>
      <c r="J7" s="142" t="str">
        <f t="shared" si="2"/>
        <v>เสี่ยง/มีปัญหา</v>
      </c>
      <c r="K7" s="145" t="str">
        <f>input1!AM7</f>
        <v>0</v>
      </c>
      <c r="L7" s="142" t="str">
        <f t="shared" si="3"/>
        <v>เสี่ยง/มีปัญหา</v>
      </c>
      <c r="M7" s="147" t="str">
        <f>input1!AQ7</f>
        <v>0</v>
      </c>
      <c r="N7" s="142" t="str">
        <f t="shared" si="4"/>
        <v>เสี่ยง/มีปัญหา</v>
      </c>
      <c r="O7" s="145" t="str">
        <f>input1!AS7</f>
        <v>0</v>
      </c>
      <c r="P7" s="143" t="str">
        <f t="shared" si="5"/>
        <v>มีจุดแข็ง</v>
      </c>
      <c r="Q7" s="146">
        <f t="shared" si="6"/>
        <v>0</v>
      </c>
      <c r="R7" s="167" t="str">
        <f t="shared" si="7"/>
        <v>-</v>
      </c>
      <c r="S7" s="157" t="str">
        <f t="shared" si="8"/>
        <v>เสี่ยง/มีปัญหา</v>
      </c>
    </row>
    <row r="8" spans="1:19" s="13" customFormat="1" ht="18" customHeight="1" thickBot="1" x14ac:dyDescent="0.5">
      <c r="A8" s="203" t="s">
        <v>70</v>
      </c>
      <c r="B8" s="110">
        <f>input1!B8</f>
        <v>0</v>
      </c>
      <c r="C8" s="148">
        <f>input1!C8</f>
        <v>0</v>
      </c>
      <c r="D8" s="149">
        <f>input1!D8</f>
        <v>0</v>
      </c>
      <c r="E8" s="150">
        <f>input1!E8</f>
        <v>0</v>
      </c>
      <c r="F8" s="151" t="str">
        <f t="shared" si="0"/>
        <v>-</v>
      </c>
      <c r="G8" s="152" t="str">
        <f>input1!AF8</f>
        <v>0</v>
      </c>
      <c r="H8" s="155" t="str">
        <f t="shared" si="1"/>
        <v>เสี่ยง/มีปัญหา</v>
      </c>
      <c r="I8" s="154" t="str">
        <f>input1!AI8</f>
        <v>0</v>
      </c>
      <c r="J8" s="155" t="str">
        <f t="shared" si="2"/>
        <v>เสี่ยง/มีปัญหา</v>
      </c>
      <c r="K8" s="152" t="str">
        <f>input1!AM8</f>
        <v>0</v>
      </c>
      <c r="L8" s="155" t="str">
        <f t="shared" si="3"/>
        <v>เสี่ยง/มีปัญหา</v>
      </c>
      <c r="M8" s="154" t="str">
        <f>input1!AQ8</f>
        <v>0</v>
      </c>
      <c r="N8" s="155" t="str">
        <f t="shared" si="4"/>
        <v>เสี่ยง/มีปัญหา</v>
      </c>
      <c r="O8" s="152" t="str">
        <f>input1!AS8</f>
        <v>0</v>
      </c>
      <c r="P8" s="156" t="str">
        <f t="shared" si="5"/>
        <v>มีจุดแข็ง</v>
      </c>
      <c r="Q8" s="153">
        <f t="shared" si="6"/>
        <v>0</v>
      </c>
      <c r="R8" s="168" t="str">
        <f t="shared" si="7"/>
        <v>-</v>
      </c>
      <c r="S8" s="151" t="str">
        <f t="shared" si="8"/>
        <v>เสี่ยง/มีปัญหา</v>
      </c>
    </row>
    <row r="9" spans="1:19" s="13" customFormat="1" ht="18" customHeight="1" x14ac:dyDescent="0.45">
      <c r="A9" s="198" t="s">
        <v>71</v>
      </c>
      <c r="B9" s="109">
        <f>input1!B9</f>
        <v>0</v>
      </c>
      <c r="C9" s="124">
        <f>input1!C9</f>
        <v>0</v>
      </c>
      <c r="D9" s="125">
        <f>input1!D9</f>
        <v>0</v>
      </c>
      <c r="E9" s="126">
        <f>input1!E9</f>
        <v>0</v>
      </c>
      <c r="F9" s="157" t="str">
        <f t="shared" si="0"/>
        <v>-</v>
      </c>
      <c r="G9" s="139" t="str">
        <f>input1!AF9</f>
        <v>0</v>
      </c>
      <c r="H9" s="142" t="str">
        <f t="shared" si="1"/>
        <v>เสี่ยง/มีปัญหา</v>
      </c>
      <c r="I9" s="141" t="str">
        <f>input1!AI9</f>
        <v>0</v>
      </c>
      <c r="J9" s="142" t="str">
        <f t="shared" si="2"/>
        <v>เสี่ยง/มีปัญหา</v>
      </c>
      <c r="K9" s="139" t="str">
        <f>input1!AM9</f>
        <v>0</v>
      </c>
      <c r="L9" s="142" t="str">
        <f t="shared" si="3"/>
        <v>เสี่ยง/มีปัญหา</v>
      </c>
      <c r="M9" s="141" t="str">
        <f>input1!AQ9</f>
        <v>0</v>
      </c>
      <c r="N9" s="142" t="str">
        <f t="shared" si="4"/>
        <v>เสี่ยง/มีปัญหา</v>
      </c>
      <c r="O9" s="139" t="str">
        <f>input1!AS9</f>
        <v>0</v>
      </c>
      <c r="P9" s="143" t="str">
        <f t="shared" si="5"/>
        <v>มีจุดแข็ง</v>
      </c>
      <c r="Q9" s="140">
        <f t="shared" si="6"/>
        <v>0</v>
      </c>
      <c r="R9" s="166" t="str">
        <f t="shared" si="7"/>
        <v>-</v>
      </c>
      <c r="S9" s="157" t="str">
        <f t="shared" si="8"/>
        <v>เสี่ยง/มีปัญหา</v>
      </c>
    </row>
    <row r="10" spans="1:19" s="13" customFormat="1" ht="18" customHeight="1" x14ac:dyDescent="0.45">
      <c r="A10" s="111" t="s">
        <v>72</v>
      </c>
      <c r="B10" s="109">
        <f>input1!B10</f>
        <v>0</v>
      </c>
      <c r="C10" s="124">
        <f>input1!C10</f>
        <v>0</v>
      </c>
      <c r="D10" s="125">
        <f>input1!D10</f>
        <v>0</v>
      </c>
      <c r="E10" s="126">
        <f>input1!E10</f>
        <v>0</v>
      </c>
      <c r="F10" s="144" t="str">
        <f t="shared" si="0"/>
        <v>-</v>
      </c>
      <c r="G10" s="145" t="str">
        <f>input1!AF10</f>
        <v>0</v>
      </c>
      <c r="H10" s="142" t="str">
        <f t="shared" si="1"/>
        <v>เสี่ยง/มีปัญหา</v>
      </c>
      <c r="I10" s="147" t="str">
        <f>input1!AI10</f>
        <v>0</v>
      </c>
      <c r="J10" s="142" t="str">
        <f t="shared" si="2"/>
        <v>เสี่ยง/มีปัญหา</v>
      </c>
      <c r="K10" s="145" t="str">
        <f>input1!AM10</f>
        <v>0</v>
      </c>
      <c r="L10" s="142" t="str">
        <f t="shared" si="3"/>
        <v>เสี่ยง/มีปัญหา</v>
      </c>
      <c r="M10" s="147" t="str">
        <f>input1!AQ10</f>
        <v>0</v>
      </c>
      <c r="N10" s="142" t="str">
        <f t="shared" si="4"/>
        <v>เสี่ยง/มีปัญหา</v>
      </c>
      <c r="O10" s="145" t="str">
        <f>input1!AS10</f>
        <v>0</v>
      </c>
      <c r="P10" s="143" t="str">
        <f t="shared" si="5"/>
        <v>มีจุดแข็ง</v>
      </c>
      <c r="Q10" s="146">
        <f t="shared" si="6"/>
        <v>0</v>
      </c>
      <c r="R10" s="167" t="str">
        <f t="shared" si="7"/>
        <v>-</v>
      </c>
      <c r="S10" s="157" t="str">
        <f t="shared" si="8"/>
        <v>เสี่ยง/มีปัญหา</v>
      </c>
    </row>
    <row r="11" spans="1:19" s="13" customFormat="1" ht="18" customHeight="1" x14ac:dyDescent="0.45">
      <c r="A11" s="200" t="s">
        <v>73</v>
      </c>
      <c r="B11" s="109">
        <f>input1!B11</f>
        <v>0</v>
      </c>
      <c r="C11" s="124">
        <f>input1!C11</f>
        <v>0</v>
      </c>
      <c r="D11" s="125">
        <f>input1!D11</f>
        <v>0</v>
      </c>
      <c r="E11" s="126">
        <f>input1!E11</f>
        <v>0</v>
      </c>
      <c r="F11" s="144" t="str">
        <f t="shared" si="0"/>
        <v>-</v>
      </c>
      <c r="G11" s="145" t="str">
        <f>input1!AF11</f>
        <v>0</v>
      </c>
      <c r="H11" s="142" t="str">
        <f t="shared" si="1"/>
        <v>เสี่ยง/มีปัญหา</v>
      </c>
      <c r="I11" s="147" t="str">
        <f>input1!AI11</f>
        <v>0</v>
      </c>
      <c r="J11" s="142" t="str">
        <f t="shared" si="2"/>
        <v>เสี่ยง/มีปัญหา</v>
      </c>
      <c r="K11" s="145" t="str">
        <f>input1!AM11</f>
        <v>0</v>
      </c>
      <c r="L11" s="142" t="str">
        <f t="shared" si="3"/>
        <v>เสี่ยง/มีปัญหา</v>
      </c>
      <c r="M11" s="147" t="str">
        <f>input1!AQ11</f>
        <v>0</v>
      </c>
      <c r="N11" s="142" t="str">
        <f t="shared" si="4"/>
        <v>เสี่ยง/มีปัญหา</v>
      </c>
      <c r="O11" s="145" t="str">
        <f>input1!AS11</f>
        <v>0</v>
      </c>
      <c r="P11" s="143" t="str">
        <f t="shared" si="5"/>
        <v>มีจุดแข็ง</v>
      </c>
      <c r="Q11" s="146">
        <f t="shared" si="6"/>
        <v>0</v>
      </c>
      <c r="R11" s="167" t="str">
        <f t="shared" si="7"/>
        <v>-</v>
      </c>
      <c r="S11" s="157" t="str">
        <f t="shared" si="8"/>
        <v>เสี่ยง/มีปัญหา</v>
      </c>
    </row>
    <row r="12" spans="1:19" s="13" customFormat="1" ht="18" customHeight="1" x14ac:dyDescent="0.45">
      <c r="A12" s="202" t="s">
        <v>74</v>
      </c>
      <c r="B12" s="109">
        <f>input1!B12</f>
        <v>0</v>
      </c>
      <c r="C12" s="124">
        <f>input1!C12</f>
        <v>0</v>
      </c>
      <c r="D12" s="125">
        <f>input1!D12</f>
        <v>0</v>
      </c>
      <c r="E12" s="126">
        <f>input1!E12</f>
        <v>0</v>
      </c>
      <c r="F12" s="144" t="str">
        <f t="shared" si="0"/>
        <v>-</v>
      </c>
      <c r="G12" s="145" t="str">
        <f>input1!AF12</f>
        <v>0</v>
      </c>
      <c r="H12" s="142" t="str">
        <f t="shared" si="1"/>
        <v>เสี่ยง/มีปัญหา</v>
      </c>
      <c r="I12" s="147" t="str">
        <f>input1!AI12</f>
        <v>0</v>
      </c>
      <c r="J12" s="142" t="str">
        <f t="shared" si="2"/>
        <v>เสี่ยง/มีปัญหา</v>
      </c>
      <c r="K12" s="145" t="str">
        <f>input1!AM12</f>
        <v>0</v>
      </c>
      <c r="L12" s="142" t="str">
        <f t="shared" si="3"/>
        <v>เสี่ยง/มีปัญหา</v>
      </c>
      <c r="M12" s="147" t="str">
        <f>input1!AQ12</f>
        <v>0</v>
      </c>
      <c r="N12" s="142" t="str">
        <f t="shared" si="4"/>
        <v>เสี่ยง/มีปัญหา</v>
      </c>
      <c r="O12" s="145" t="str">
        <f>input1!AS12</f>
        <v>0</v>
      </c>
      <c r="P12" s="143" t="str">
        <f t="shared" si="5"/>
        <v>มีจุดแข็ง</v>
      </c>
      <c r="Q12" s="146">
        <f t="shared" si="6"/>
        <v>0</v>
      </c>
      <c r="R12" s="167" t="str">
        <f t="shared" si="7"/>
        <v>-</v>
      </c>
      <c r="S12" s="157" t="str">
        <f t="shared" si="8"/>
        <v>เสี่ยง/มีปัญหา</v>
      </c>
    </row>
    <row r="13" spans="1:19" s="13" customFormat="1" ht="18" customHeight="1" thickBot="1" x14ac:dyDescent="0.5">
      <c r="A13" s="203" t="s">
        <v>75</v>
      </c>
      <c r="B13" s="110">
        <f>input1!B13</f>
        <v>0</v>
      </c>
      <c r="C13" s="148">
        <f>input1!C13</f>
        <v>0</v>
      </c>
      <c r="D13" s="149">
        <f>input1!D13</f>
        <v>0</v>
      </c>
      <c r="E13" s="150">
        <f>input1!E13</f>
        <v>0</v>
      </c>
      <c r="F13" s="151" t="str">
        <f t="shared" si="0"/>
        <v>-</v>
      </c>
      <c r="G13" s="152" t="str">
        <f>input1!AF13</f>
        <v>0</v>
      </c>
      <c r="H13" s="155" t="str">
        <f t="shared" si="1"/>
        <v>เสี่ยง/มีปัญหา</v>
      </c>
      <c r="I13" s="154" t="str">
        <f>input1!AI13</f>
        <v>0</v>
      </c>
      <c r="J13" s="155" t="str">
        <f t="shared" si="2"/>
        <v>เสี่ยง/มีปัญหา</v>
      </c>
      <c r="K13" s="152" t="str">
        <f>input1!AM13</f>
        <v>0</v>
      </c>
      <c r="L13" s="155" t="str">
        <f t="shared" si="3"/>
        <v>เสี่ยง/มีปัญหา</v>
      </c>
      <c r="M13" s="154" t="str">
        <f>input1!AQ13</f>
        <v>0</v>
      </c>
      <c r="N13" s="155" t="str">
        <f t="shared" si="4"/>
        <v>เสี่ยง/มีปัญหา</v>
      </c>
      <c r="O13" s="152" t="str">
        <f>input1!AS13</f>
        <v>0</v>
      </c>
      <c r="P13" s="156" t="str">
        <f t="shared" si="5"/>
        <v>มีจุดแข็ง</v>
      </c>
      <c r="Q13" s="153">
        <f t="shared" si="6"/>
        <v>0</v>
      </c>
      <c r="R13" s="168" t="str">
        <f t="shared" si="7"/>
        <v>-</v>
      </c>
      <c r="S13" s="151" t="str">
        <f t="shared" si="8"/>
        <v>เสี่ยง/มีปัญหา</v>
      </c>
    </row>
    <row r="14" spans="1:19" s="13" customFormat="1" ht="18" customHeight="1" x14ac:dyDescent="0.45">
      <c r="A14" s="198" t="s">
        <v>76</v>
      </c>
      <c r="B14" s="109">
        <f>input1!B14</f>
        <v>0</v>
      </c>
      <c r="C14" s="124">
        <f>input1!C14</f>
        <v>0</v>
      </c>
      <c r="D14" s="125">
        <f>input1!D14</f>
        <v>0</v>
      </c>
      <c r="E14" s="126">
        <f>input1!E14</f>
        <v>0</v>
      </c>
      <c r="F14" s="157" t="str">
        <f t="shared" si="0"/>
        <v>-</v>
      </c>
      <c r="G14" s="139" t="str">
        <f>input1!AF14</f>
        <v>0</v>
      </c>
      <c r="H14" s="142" t="str">
        <f t="shared" si="1"/>
        <v>เสี่ยง/มีปัญหา</v>
      </c>
      <c r="I14" s="141" t="str">
        <f>input1!AI14</f>
        <v>0</v>
      </c>
      <c r="J14" s="142" t="str">
        <f t="shared" si="2"/>
        <v>เสี่ยง/มีปัญหา</v>
      </c>
      <c r="K14" s="139" t="str">
        <f>input1!AM14</f>
        <v>0</v>
      </c>
      <c r="L14" s="142" t="str">
        <f t="shared" si="3"/>
        <v>เสี่ยง/มีปัญหา</v>
      </c>
      <c r="M14" s="141" t="str">
        <f>input1!AQ14</f>
        <v>0</v>
      </c>
      <c r="N14" s="142" t="str">
        <f t="shared" si="4"/>
        <v>เสี่ยง/มีปัญหา</v>
      </c>
      <c r="O14" s="139" t="str">
        <f>input1!AS14</f>
        <v>0</v>
      </c>
      <c r="P14" s="143" t="str">
        <f t="shared" si="5"/>
        <v>มีจุดแข็ง</v>
      </c>
      <c r="Q14" s="140">
        <f t="shared" si="6"/>
        <v>0</v>
      </c>
      <c r="R14" s="166" t="str">
        <f t="shared" si="7"/>
        <v>-</v>
      </c>
      <c r="S14" s="157" t="str">
        <f t="shared" si="8"/>
        <v>เสี่ยง/มีปัญหา</v>
      </c>
    </row>
    <row r="15" spans="1:19" s="13" customFormat="1" ht="18" customHeight="1" x14ac:dyDescent="0.45">
      <c r="A15" s="111" t="s">
        <v>77</v>
      </c>
      <c r="B15" s="109">
        <f>input1!B15</f>
        <v>0</v>
      </c>
      <c r="C15" s="124">
        <f>input1!C15</f>
        <v>0</v>
      </c>
      <c r="D15" s="125">
        <f>input1!D15</f>
        <v>0</v>
      </c>
      <c r="E15" s="126">
        <f>input1!E15</f>
        <v>0</v>
      </c>
      <c r="F15" s="144" t="str">
        <f t="shared" si="0"/>
        <v>-</v>
      </c>
      <c r="G15" s="145" t="str">
        <f>input1!AF15</f>
        <v>0</v>
      </c>
      <c r="H15" s="142" t="str">
        <f t="shared" si="1"/>
        <v>เสี่ยง/มีปัญหา</v>
      </c>
      <c r="I15" s="147" t="str">
        <f>input1!AI15</f>
        <v>0</v>
      </c>
      <c r="J15" s="142" t="str">
        <f t="shared" si="2"/>
        <v>เสี่ยง/มีปัญหา</v>
      </c>
      <c r="K15" s="145" t="str">
        <f>input1!AM15</f>
        <v>0</v>
      </c>
      <c r="L15" s="142" t="str">
        <f t="shared" si="3"/>
        <v>เสี่ยง/มีปัญหา</v>
      </c>
      <c r="M15" s="147" t="str">
        <f>input1!AQ15</f>
        <v>0</v>
      </c>
      <c r="N15" s="142" t="str">
        <f t="shared" si="4"/>
        <v>เสี่ยง/มีปัญหา</v>
      </c>
      <c r="O15" s="145" t="str">
        <f>input1!AS15</f>
        <v>0</v>
      </c>
      <c r="P15" s="143" t="str">
        <f t="shared" si="5"/>
        <v>มีจุดแข็ง</v>
      </c>
      <c r="Q15" s="146">
        <f t="shared" si="6"/>
        <v>0</v>
      </c>
      <c r="R15" s="167" t="str">
        <f t="shared" si="7"/>
        <v>-</v>
      </c>
      <c r="S15" s="157" t="str">
        <f t="shared" si="8"/>
        <v>เสี่ยง/มีปัญหา</v>
      </c>
    </row>
    <row r="16" spans="1:19" s="13" customFormat="1" ht="18" customHeight="1" x14ac:dyDescent="0.45">
      <c r="A16" s="200" t="s">
        <v>78</v>
      </c>
      <c r="B16" s="109">
        <f>input1!B16</f>
        <v>0</v>
      </c>
      <c r="C16" s="124">
        <f>input1!C16</f>
        <v>0</v>
      </c>
      <c r="D16" s="125">
        <f>input1!D16</f>
        <v>0</v>
      </c>
      <c r="E16" s="126">
        <f>input1!E16</f>
        <v>0</v>
      </c>
      <c r="F16" s="144" t="str">
        <f t="shared" si="0"/>
        <v>-</v>
      </c>
      <c r="G16" s="145" t="str">
        <f>input1!AF16</f>
        <v>0</v>
      </c>
      <c r="H16" s="142" t="str">
        <f t="shared" si="1"/>
        <v>เสี่ยง/มีปัญหา</v>
      </c>
      <c r="I16" s="147" t="str">
        <f>input1!AI16</f>
        <v>0</v>
      </c>
      <c r="J16" s="142" t="str">
        <f t="shared" si="2"/>
        <v>เสี่ยง/มีปัญหา</v>
      </c>
      <c r="K16" s="145" t="str">
        <f>input1!AM16</f>
        <v>0</v>
      </c>
      <c r="L16" s="142" t="str">
        <f t="shared" si="3"/>
        <v>เสี่ยง/มีปัญหา</v>
      </c>
      <c r="M16" s="147" t="str">
        <f>input1!AQ16</f>
        <v>0</v>
      </c>
      <c r="N16" s="142" t="str">
        <f t="shared" si="4"/>
        <v>เสี่ยง/มีปัญหา</v>
      </c>
      <c r="O16" s="145" t="str">
        <f>input1!AS16</f>
        <v>0</v>
      </c>
      <c r="P16" s="143" t="str">
        <f t="shared" si="5"/>
        <v>มีจุดแข็ง</v>
      </c>
      <c r="Q16" s="146">
        <f t="shared" si="6"/>
        <v>0</v>
      </c>
      <c r="R16" s="167" t="str">
        <f t="shared" si="7"/>
        <v>-</v>
      </c>
      <c r="S16" s="157" t="str">
        <f t="shared" si="8"/>
        <v>เสี่ยง/มีปัญหา</v>
      </c>
    </row>
    <row r="17" spans="1:31" s="13" customFormat="1" ht="18" customHeight="1" x14ac:dyDescent="0.45">
      <c r="A17" s="202" t="s">
        <v>79</v>
      </c>
      <c r="B17" s="109">
        <f>input1!B17</f>
        <v>0</v>
      </c>
      <c r="C17" s="124">
        <f>input1!C17</f>
        <v>0</v>
      </c>
      <c r="D17" s="125">
        <f>input1!D17</f>
        <v>0</v>
      </c>
      <c r="E17" s="126">
        <f>input1!E17</f>
        <v>0</v>
      </c>
      <c r="F17" s="144" t="str">
        <f t="shared" si="0"/>
        <v>-</v>
      </c>
      <c r="G17" s="145" t="str">
        <f>input1!AF17</f>
        <v>0</v>
      </c>
      <c r="H17" s="142" t="str">
        <f t="shared" si="1"/>
        <v>เสี่ยง/มีปัญหา</v>
      </c>
      <c r="I17" s="147" t="str">
        <f>input1!AI17</f>
        <v>0</v>
      </c>
      <c r="J17" s="142" t="str">
        <f t="shared" si="2"/>
        <v>เสี่ยง/มีปัญหา</v>
      </c>
      <c r="K17" s="145" t="str">
        <f>input1!AM17</f>
        <v>0</v>
      </c>
      <c r="L17" s="142" t="str">
        <f t="shared" si="3"/>
        <v>เสี่ยง/มีปัญหา</v>
      </c>
      <c r="M17" s="147" t="str">
        <f>input1!AQ17</f>
        <v>0</v>
      </c>
      <c r="N17" s="142" t="str">
        <f t="shared" si="4"/>
        <v>เสี่ยง/มีปัญหา</v>
      </c>
      <c r="O17" s="145" t="str">
        <f>input1!AS17</f>
        <v>0</v>
      </c>
      <c r="P17" s="143" t="str">
        <f t="shared" si="5"/>
        <v>มีจุดแข็ง</v>
      </c>
      <c r="Q17" s="146">
        <f t="shared" si="6"/>
        <v>0</v>
      </c>
      <c r="R17" s="167" t="str">
        <f t="shared" si="7"/>
        <v>-</v>
      </c>
      <c r="S17" s="157" t="str">
        <f t="shared" si="8"/>
        <v>เสี่ยง/มีปัญหา</v>
      </c>
    </row>
    <row r="18" spans="1:31" s="13" customFormat="1" ht="18" customHeight="1" thickBot="1" x14ac:dyDescent="0.5">
      <c r="A18" s="203" t="s">
        <v>80</v>
      </c>
      <c r="B18" s="110">
        <f>input1!B18</f>
        <v>0</v>
      </c>
      <c r="C18" s="148">
        <f>input1!C18</f>
        <v>0</v>
      </c>
      <c r="D18" s="149">
        <f>input1!D18</f>
        <v>0</v>
      </c>
      <c r="E18" s="150">
        <f>input1!E18</f>
        <v>0</v>
      </c>
      <c r="F18" s="151" t="str">
        <f t="shared" si="0"/>
        <v>-</v>
      </c>
      <c r="G18" s="152" t="str">
        <f>input1!AF18</f>
        <v>0</v>
      </c>
      <c r="H18" s="155" t="str">
        <f t="shared" si="1"/>
        <v>เสี่ยง/มีปัญหา</v>
      </c>
      <c r="I18" s="154" t="str">
        <f>input1!AI18</f>
        <v>0</v>
      </c>
      <c r="J18" s="155" t="str">
        <f t="shared" si="2"/>
        <v>เสี่ยง/มีปัญหา</v>
      </c>
      <c r="K18" s="152" t="str">
        <f>input1!AM18</f>
        <v>0</v>
      </c>
      <c r="L18" s="155" t="str">
        <f t="shared" si="3"/>
        <v>เสี่ยง/มีปัญหา</v>
      </c>
      <c r="M18" s="154" t="str">
        <f>input1!AQ18</f>
        <v>0</v>
      </c>
      <c r="N18" s="155" t="str">
        <f t="shared" si="4"/>
        <v>เสี่ยง/มีปัญหา</v>
      </c>
      <c r="O18" s="152" t="str">
        <f>input1!AS18</f>
        <v>0</v>
      </c>
      <c r="P18" s="156" t="str">
        <f t="shared" si="5"/>
        <v>มีจุดแข็ง</v>
      </c>
      <c r="Q18" s="153">
        <f t="shared" si="6"/>
        <v>0</v>
      </c>
      <c r="R18" s="168" t="str">
        <f t="shared" si="7"/>
        <v>-</v>
      </c>
      <c r="S18" s="151" t="str">
        <f t="shared" si="8"/>
        <v>เสี่ยง/มีปัญหา</v>
      </c>
    </row>
    <row r="19" spans="1:31" s="13" customFormat="1" ht="18" customHeight="1" x14ac:dyDescent="0.45">
      <c r="A19" s="198" t="s">
        <v>81</v>
      </c>
      <c r="B19" s="109">
        <f>input1!B19</f>
        <v>0</v>
      </c>
      <c r="C19" s="124">
        <f>input1!C19</f>
        <v>0</v>
      </c>
      <c r="D19" s="125">
        <f>input1!D19</f>
        <v>0</v>
      </c>
      <c r="E19" s="126">
        <f>input1!E19</f>
        <v>0</v>
      </c>
      <c r="F19" s="157" t="str">
        <f t="shared" si="0"/>
        <v>-</v>
      </c>
      <c r="G19" s="139" t="str">
        <f>input1!AF19</f>
        <v>0</v>
      </c>
      <c r="H19" s="142" t="str">
        <f t="shared" si="1"/>
        <v>เสี่ยง/มีปัญหา</v>
      </c>
      <c r="I19" s="141" t="str">
        <f>input1!AI19</f>
        <v>0</v>
      </c>
      <c r="J19" s="142" t="str">
        <f t="shared" si="2"/>
        <v>เสี่ยง/มีปัญหา</v>
      </c>
      <c r="K19" s="139" t="str">
        <f>input1!AM19</f>
        <v>0</v>
      </c>
      <c r="L19" s="142" t="str">
        <f t="shared" si="3"/>
        <v>เสี่ยง/มีปัญหา</v>
      </c>
      <c r="M19" s="141" t="str">
        <f>input1!AQ19</f>
        <v>0</v>
      </c>
      <c r="N19" s="142" t="str">
        <f t="shared" si="4"/>
        <v>เสี่ยง/มีปัญหา</v>
      </c>
      <c r="O19" s="139" t="str">
        <f>input1!AS19</f>
        <v>0</v>
      </c>
      <c r="P19" s="143" t="str">
        <f t="shared" si="5"/>
        <v>มีจุดแข็ง</v>
      </c>
      <c r="Q19" s="140">
        <f t="shared" si="6"/>
        <v>0</v>
      </c>
      <c r="R19" s="166" t="str">
        <f t="shared" si="7"/>
        <v>-</v>
      </c>
      <c r="S19" s="157" t="str">
        <f t="shared" si="8"/>
        <v>เสี่ยง/มีปัญหา</v>
      </c>
    </row>
    <row r="20" spans="1:31" s="13" customFormat="1" ht="18" customHeight="1" x14ac:dyDescent="0.45">
      <c r="A20" s="111" t="s">
        <v>29</v>
      </c>
      <c r="B20" s="109">
        <f>input1!B20</f>
        <v>0</v>
      </c>
      <c r="C20" s="124">
        <f>input1!C20</f>
        <v>0</v>
      </c>
      <c r="D20" s="125">
        <f>input1!D20</f>
        <v>0</v>
      </c>
      <c r="E20" s="126">
        <f>input1!E20</f>
        <v>0</v>
      </c>
      <c r="F20" s="144" t="str">
        <f t="shared" si="0"/>
        <v>-</v>
      </c>
      <c r="G20" s="145" t="str">
        <f>input1!AF20</f>
        <v>0</v>
      </c>
      <c r="H20" s="142" t="str">
        <f t="shared" si="1"/>
        <v>เสี่ยง/มีปัญหา</v>
      </c>
      <c r="I20" s="147" t="str">
        <f>input1!AI20</f>
        <v>0</v>
      </c>
      <c r="J20" s="142" t="str">
        <f t="shared" si="2"/>
        <v>เสี่ยง/มีปัญหา</v>
      </c>
      <c r="K20" s="145" t="str">
        <f>input1!AM20</f>
        <v>0</v>
      </c>
      <c r="L20" s="142" t="str">
        <f t="shared" si="3"/>
        <v>เสี่ยง/มีปัญหา</v>
      </c>
      <c r="M20" s="147" t="str">
        <f>input1!AQ20</f>
        <v>0</v>
      </c>
      <c r="N20" s="142" t="str">
        <f t="shared" si="4"/>
        <v>เสี่ยง/มีปัญหา</v>
      </c>
      <c r="O20" s="145" t="str">
        <f>input1!AS20</f>
        <v>0</v>
      </c>
      <c r="P20" s="143" t="str">
        <f t="shared" si="5"/>
        <v>มีจุดแข็ง</v>
      </c>
      <c r="Q20" s="146">
        <f t="shared" si="6"/>
        <v>0</v>
      </c>
      <c r="R20" s="167" t="str">
        <f t="shared" si="7"/>
        <v>-</v>
      </c>
      <c r="S20" s="157" t="str">
        <f t="shared" si="8"/>
        <v>เสี่ยง/มีปัญหา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200" t="s">
        <v>30</v>
      </c>
      <c r="B21" s="109">
        <f>input1!B21</f>
        <v>0</v>
      </c>
      <c r="C21" s="124">
        <f>input1!C21</f>
        <v>0</v>
      </c>
      <c r="D21" s="125">
        <f>input1!D21</f>
        <v>0</v>
      </c>
      <c r="E21" s="126">
        <f>input1!E21</f>
        <v>0</v>
      </c>
      <c r="F21" s="144" t="str">
        <f t="shared" si="0"/>
        <v>-</v>
      </c>
      <c r="G21" s="145" t="str">
        <f>input1!AF21</f>
        <v>0</v>
      </c>
      <c r="H21" s="142" t="str">
        <f t="shared" si="1"/>
        <v>เสี่ยง/มีปัญหา</v>
      </c>
      <c r="I21" s="147" t="str">
        <f>input1!AI21</f>
        <v>0</v>
      </c>
      <c r="J21" s="142" t="str">
        <f t="shared" si="2"/>
        <v>เสี่ยง/มีปัญหา</v>
      </c>
      <c r="K21" s="145" t="str">
        <f>input1!AM21</f>
        <v>0</v>
      </c>
      <c r="L21" s="142" t="str">
        <f t="shared" si="3"/>
        <v>เสี่ยง/มีปัญหา</v>
      </c>
      <c r="M21" s="147" t="str">
        <f>input1!AQ21</f>
        <v>0</v>
      </c>
      <c r="N21" s="142" t="str">
        <f t="shared" si="4"/>
        <v>เสี่ยง/มีปัญหา</v>
      </c>
      <c r="O21" s="145" t="str">
        <f>input1!AS21</f>
        <v>0</v>
      </c>
      <c r="P21" s="143" t="str">
        <f t="shared" si="5"/>
        <v>มีจุดแข็ง</v>
      </c>
      <c r="Q21" s="146">
        <f t="shared" si="6"/>
        <v>0</v>
      </c>
      <c r="R21" s="167" t="str">
        <f t="shared" si="7"/>
        <v>-</v>
      </c>
      <c r="S21" s="157" t="str">
        <f t="shared" si="8"/>
        <v>เสี่ยง/มีปัญหา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202" t="s">
        <v>31</v>
      </c>
      <c r="B22" s="109">
        <f>input1!B22</f>
        <v>0</v>
      </c>
      <c r="C22" s="124">
        <f>input1!C22</f>
        <v>0</v>
      </c>
      <c r="D22" s="125">
        <f>input1!D22</f>
        <v>0</v>
      </c>
      <c r="E22" s="126">
        <f>input1!E22</f>
        <v>0</v>
      </c>
      <c r="F22" s="144" t="str">
        <f t="shared" si="0"/>
        <v>-</v>
      </c>
      <c r="G22" s="145" t="str">
        <f>input1!AF22</f>
        <v>0</v>
      </c>
      <c r="H22" s="142" t="str">
        <f t="shared" si="1"/>
        <v>เสี่ยง/มีปัญหา</v>
      </c>
      <c r="I22" s="147" t="str">
        <f>input1!AI22</f>
        <v>0</v>
      </c>
      <c r="J22" s="142" t="str">
        <f t="shared" si="2"/>
        <v>เสี่ยง/มีปัญหา</v>
      </c>
      <c r="K22" s="145" t="str">
        <f>input1!AM22</f>
        <v>0</v>
      </c>
      <c r="L22" s="142" t="str">
        <f t="shared" si="3"/>
        <v>เสี่ยง/มีปัญหา</v>
      </c>
      <c r="M22" s="147" t="str">
        <f>input1!AQ22</f>
        <v>0</v>
      </c>
      <c r="N22" s="142" t="str">
        <f t="shared" si="4"/>
        <v>เสี่ยง/มีปัญหา</v>
      </c>
      <c r="O22" s="145" t="str">
        <f>input1!AS22</f>
        <v>0</v>
      </c>
      <c r="P22" s="143" t="str">
        <f t="shared" si="5"/>
        <v>มีจุดแข็ง</v>
      </c>
      <c r="Q22" s="146">
        <f t="shared" si="6"/>
        <v>0</v>
      </c>
      <c r="R22" s="167" t="str">
        <f t="shared" si="7"/>
        <v>-</v>
      </c>
      <c r="S22" s="157" t="str">
        <f t="shared" si="8"/>
        <v>เสี่ยง/มีปัญหา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203" t="s">
        <v>56</v>
      </c>
      <c r="B23" s="110">
        <f>input1!B23</f>
        <v>0</v>
      </c>
      <c r="C23" s="148">
        <f>input1!C23</f>
        <v>0</v>
      </c>
      <c r="D23" s="149">
        <f>input1!D23</f>
        <v>0</v>
      </c>
      <c r="E23" s="150">
        <f>input1!E23</f>
        <v>0</v>
      </c>
      <c r="F23" s="151" t="str">
        <f t="shared" si="0"/>
        <v>-</v>
      </c>
      <c r="G23" s="152" t="str">
        <f>input1!AF23</f>
        <v>0</v>
      </c>
      <c r="H23" s="155" t="str">
        <f t="shared" si="1"/>
        <v>เสี่ยง/มีปัญหา</v>
      </c>
      <c r="I23" s="154" t="str">
        <f>input1!AI23</f>
        <v>0</v>
      </c>
      <c r="J23" s="155" t="str">
        <f t="shared" si="2"/>
        <v>เสี่ยง/มีปัญหา</v>
      </c>
      <c r="K23" s="152" t="str">
        <f>input1!AM23</f>
        <v>0</v>
      </c>
      <c r="L23" s="155" t="str">
        <f t="shared" si="3"/>
        <v>เสี่ยง/มีปัญหา</v>
      </c>
      <c r="M23" s="154" t="str">
        <f>input1!AQ23</f>
        <v>0</v>
      </c>
      <c r="N23" s="155" t="str">
        <f t="shared" si="4"/>
        <v>เสี่ยง/มีปัญหา</v>
      </c>
      <c r="O23" s="152" t="str">
        <f>input1!AS23</f>
        <v>0</v>
      </c>
      <c r="P23" s="156" t="str">
        <f t="shared" si="5"/>
        <v>มีจุดแข็ง</v>
      </c>
      <c r="Q23" s="153">
        <f t="shared" si="6"/>
        <v>0</v>
      </c>
      <c r="R23" s="168" t="str">
        <f t="shared" si="7"/>
        <v>-</v>
      </c>
      <c r="S23" s="151" t="str">
        <f t="shared" si="8"/>
        <v>เสี่ยง/มีปัญหา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198" t="s">
        <v>57</v>
      </c>
      <c r="B24" s="109">
        <f>input1!B24</f>
        <v>0</v>
      </c>
      <c r="C24" s="124">
        <f>input1!C24</f>
        <v>0</v>
      </c>
      <c r="D24" s="125">
        <f>input1!D24</f>
        <v>0</v>
      </c>
      <c r="E24" s="126">
        <f>input1!E24</f>
        <v>0</v>
      </c>
      <c r="F24" s="157" t="str">
        <f t="shared" si="0"/>
        <v>-</v>
      </c>
      <c r="G24" s="139" t="str">
        <f>input1!AF24</f>
        <v>0</v>
      </c>
      <c r="H24" s="142" t="str">
        <f t="shared" si="1"/>
        <v>เสี่ยง/มีปัญหา</v>
      </c>
      <c r="I24" s="141" t="str">
        <f>input1!AI24</f>
        <v>0</v>
      </c>
      <c r="J24" s="142" t="str">
        <f t="shared" si="2"/>
        <v>เสี่ยง/มีปัญหา</v>
      </c>
      <c r="K24" s="139" t="str">
        <f>input1!AM24</f>
        <v>0</v>
      </c>
      <c r="L24" s="142" t="str">
        <f t="shared" si="3"/>
        <v>เสี่ยง/มีปัญหา</v>
      </c>
      <c r="M24" s="141" t="str">
        <f>input1!AQ24</f>
        <v>0</v>
      </c>
      <c r="N24" s="142" t="str">
        <f t="shared" si="4"/>
        <v>เสี่ยง/มีปัญหา</v>
      </c>
      <c r="O24" s="139" t="str">
        <f>input1!AS24</f>
        <v>0</v>
      </c>
      <c r="P24" s="143" t="str">
        <f t="shared" si="5"/>
        <v>มีจุดแข็ง</v>
      </c>
      <c r="Q24" s="140">
        <f t="shared" si="6"/>
        <v>0</v>
      </c>
      <c r="R24" s="166" t="str">
        <f t="shared" si="7"/>
        <v>-</v>
      </c>
      <c r="S24" s="157" t="str">
        <f t="shared" si="8"/>
        <v>เสี่ยง/มีปัญหา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11" t="s">
        <v>58</v>
      </c>
      <c r="B25" s="109">
        <f>input1!B25</f>
        <v>0</v>
      </c>
      <c r="C25" s="124">
        <f>input1!C25</f>
        <v>0</v>
      </c>
      <c r="D25" s="125">
        <f>input1!D25</f>
        <v>0</v>
      </c>
      <c r="E25" s="126">
        <f>input1!E25</f>
        <v>0</v>
      </c>
      <c r="F25" s="144" t="str">
        <f t="shared" si="0"/>
        <v>-</v>
      </c>
      <c r="G25" s="145" t="str">
        <f>input1!AF25</f>
        <v>0</v>
      </c>
      <c r="H25" s="142" t="str">
        <f t="shared" si="1"/>
        <v>เสี่ยง/มีปัญหา</v>
      </c>
      <c r="I25" s="147" t="str">
        <f>input1!AI25</f>
        <v>0</v>
      </c>
      <c r="J25" s="142" t="str">
        <f t="shared" si="2"/>
        <v>เสี่ยง/มีปัญหา</v>
      </c>
      <c r="K25" s="145" t="str">
        <f>input1!AM25</f>
        <v>0</v>
      </c>
      <c r="L25" s="142" t="str">
        <f t="shared" si="3"/>
        <v>เสี่ยง/มีปัญหา</v>
      </c>
      <c r="M25" s="147" t="str">
        <f>input1!AQ25</f>
        <v>0</v>
      </c>
      <c r="N25" s="142" t="str">
        <f t="shared" si="4"/>
        <v>เสี่ยง/มีปัญหา</v>
      </c>
      <c r="O25" s="145" t="str">
        <f>input1!AS25</f>
        <v>0</v>
      </c>
      <c r="P25" s="143" t="str">
        <f t="shared" si="5"/>
        <v>มีจุดแข็ง</v>
      </c>
      <c r="Q25" s="146">
        <f t="shared" si="6"/>
        <v>0</v>
      </c>
      <c r="R25" s="167" t="str">
        <f t="shared" si="7"/>
        <v>-</v>
      </c>
      <c r="S25" s="157" t="str">
        <f t="shared" si="8"/>
        <v>เสี่ยง/มีปัญหา</v>
      </c>
    </row>
    <row r="26" spans="1:31" s="13" customFormat="1" ht="18" customHeight="1" x14ac:dyDescent="0.45">
      <c r="A26" s="200" t="s">
        <v>59</v>
      </c>
      <c r="B26" s="109">
        <f>input1!B26</f>
        <v>0</v>
      </c>
      <c r="C26" s="124">
        <f>input1!C26</f>
        <v>0</v>
      </c>
      <c r="D26" s="125">
        <f>input1!D26</f>
        <v>0</v>
      </c>
      <c r="E26" s="126">
        <f>input1!E26</f>
        <v>0</v>
      </c>
      <c r="F26" s="144" t="str">
        <f t="shared" si="0"/>
        <v>-</v>
      </c>
      <c r="G26" s="145" t="str">
        <f>input1!AF26</f>
        <v>0</v>
      </c>
      <c r="H26" s="142" t="str">
        <f t="shared" si="1"/>
        <v>เสี่ยง/มีปัญหา</v>
      </c>
      <c r="I26" s="147" t="str">
        <f>input1!AI26</f>
        <v>0</v>
      </c>
      <c r="J26" s="142" t="str">
        <f t="shared" si="2"/>
        <v>เสี่ยง/มีปัญหา</v>
      </c>
      <c r="K26" s="145" t="str">
        <f>input1!AM26</f>
        <v>0</v>
      </c>
      <c r="L26" s="142" t="str">
        <f t="shared" si="3"/>
        <v>เสี่ยง/มีปัญหา</v>
      </c>
      <c r="M26" s="147" t="str">
        <f>input1!AQ26</f>
        <v>0</v>
      </c>
      <c r="N26" s="142" t="str">
        <f t="shared" si="4"/>
        <v>เสี่ยง/มีปัญหา</v>
      </c>
      <c r="O26" s="145" t="str">
        <f>input1!AS26</f>
        <v>0</v>
      </c>
      <c r="P26" s="143" t="str">
        <f t="shared" si="5"/>
        <v>มีจุดแข็ง</v>
      </c>
      <c r="Q26" s="146">
        <f t="shared" si="6"/>
        <v>0</v>
      </c>
      <c r="R26" s="167" t="str">
        <f t="shared" si="7"/>
        <v>-</v>
      </c>
      <c r="S26" s="157" t="str">
        <f t="shared" si="8"/>
        <v>เสี่ยง/มีปัญหา</v>
      </c>
    </row>
    <row r="27" spans="1:31" s="13" customFormat="1" ht="18" customHeight="1" x14ac:dyDescent="0.45">
      <c r="A27" s="202" t="s">
        <v>0</v>
      </c>
      <c r="B27" s="109">
        <f>input1!B27</f>
        <v>0</v>
      </c>
      <c r="C27" s="124">
        <f>input1!C27</f>
        <v>0</v>
      </c>
      <c r="D27" s="125">
        <f>input1!D27</f>
        <v>0</v>
      </c>
      <c r="E27" s="126">
        <f>input1!E27</f>
        <v>0</v>
      </c>
      <c r="F27" s="144" t="str">
        <f t="shared" si="0"/>
        <v>-</v>
      </c>
      <c r="G27" s="145" t="str">
        <f>input1!AF27</f>
        <v>0</v>
      </c>
      <c r="H27" s="142" t="str">
        <f t="shared" si="1"/>
        <v>เสี่ยง/มีปัญหา</v>
      </c>
      <c r="I27" s="147" t="str">
        <f>input1!AI27</f>
        <v>0</v>
      </c>
      <c r="J27" s="142" t="str">
        <f t="shared" si="2"/>
        <v>เสี่ยง/มีปัญหา</v>
      </c>
      <c r="K27" s="145" t="str">
        <f>input1!AM27</f>
        <v>0</v>
      </c>
      <c r="L27" s="142" t="str">
        <f t="shared" si="3"/>
        <v>เสี่ยง/มีปัญหา</v>
      </c>
      <c r="M27" s="147" t="str">
        <f>input1!AQ27</f>
        <v>0</v>
      </c>
      <c r="N27" s="142" t="str">
        <f t="shared" si="4"/>
        <v>เสี่ยง/มีปัญหา</v>
      </c>
      <c r="O27" s="145" t="str">
        <f>input1!AS27</f>
        <v>0</v>
      </c>
      <c r="P27" s="143" t="str">
        <f t="shared" si="5"/>
        <v>มีจุดแข็ง</v>
      </c>
      <c r="Q27" s="146">
        <f t="shared" si="6"/>
        <v>0</v>
      </c>
      <c r="R27" s="167" t="str">
        <f t="shared" si="7"/>
        <v>-</v>
      </c>
      <c r="S27" s="157" t="str">
        <f t="shared" si="8"/>
        <v>เสี่ยง/มีปัญหา</v>
      </c>
    </row>
    <row r="28" spans="1:31" s="13" customFormat="1" ht="18" customHeight="1" thickBot="1" x14ac:dyDescent="0.5">
      <c r="A28" s="203" t="s">
        <v>1</v>
      </c>
      <c r="B28" s="110">
        <f>input1!B28</f>
        <v>0</v>
      </c>
      <c r="C28" s="148">
        <f>input1!C28</f>
        <v>0</v>
      </c>
      <c r="D28" s="149">
        <f>input1!D28</f>
        <v>0</v>
      </c>
      <c r="E28" s="150">
        <f>input1!E28</f>
        <v>0</v>
      </c>
      <c r="F28" s="151" t="str">
        <f t="shared" si="0"/>
        <v>-</v>
      </c>
      <c r="G28" s="152" t="str">
        <f>input1!AF28</f>
        <v>0</v>
      </c>
      <c r="H28" s="155" t="str">
        <f t="shared" si="1"/>
        <v>เสี่ยง/มีปัญหา</v>
      </c>
      <c r="I28" s="154" t="str">
        <f>input1!AI28</f>
        <v>0</v>
      </c>
      <c r="J28" s="155" t="str">
        <f t="shared" si="2"/>
        <v>เสี่ยง/มีปัญหา</v>
      </c>
      <c r="K28" s="152" t="str">
        <f>input1!AM28</f>
        <v>0</v>
      </c>
      <c r="L28" s="155" t="str">
        <f t="shared" si="3"/>
        <v>เสี่ยง/มีปัญหา</v>
      </c>
      <c r="M28" s="154" t="str">
        <f>input1!AQ28</f>
        <v>0</v>
      </c>
      <c r="N28" s="155" t="str">
        <f t="shared" si="4"/>
        <v>เสี่ยง/มีปัญหา</v>
      </c>
      <c r="O28" s="152" t="str">
        <f>input1!AS28</f>
        <v>0</v>
      </c>
      <c r="P28" s="156" t="str">
        <f t="shared" si="5"/>
        <v>มีจุดแข็ง</v>
      </c>
      <c r="Q28" s="153">
        <f t="shared" si="6"/>
        <v>0</v>
      </c>
      <c r="R28" s="168" t="str">
        <f t="shared" si="7"/>
        <v>-</v>
      </c>
      <c r="S28" s="151" t="str">
        <f t="shared" si="8"/>
        <v>เสี่ยง/มีปัญหา</v>
      </c>
    </row>
    <row r="29" spans="1:31" s="13" customFormat="1" ht="18" customHeight="1" x14ac:dyDescent="0.45">
      <c r="A29" s="198" t="s">
        <v>2</v>
      </c>
      <c r="B29" s="109">
        <f>input1!B29</f>
        <v>0</v>
      </c>
      <c r="C29" s="124">
        <f>input1!C29</f>
        <v>0</v>
      </c>
      <c r="D29" s="125">
        <f>input1!D29</f>
        <v>0</v>
      </c>
      <c r="E29" s="126">
        <f>input1!E29</f>
        <v>0</v>
      </c>
      <c r="F29" s="157" t="str">
        <f t="shared" si="0"/>
        <v>-</v>
      </c>
      <c r="G29" s="139" t="str">
        <f>input1!AF29</f>
        <v>0</v>
      </c>
      <c r="H29" s="142" t="str">
        <f t="shared" si="1"/>
        <v>เสี่ยง/มีปัญหา</v>
      </c>
      <c r="I29" s="141" t="str">
        <f>input1!AI29</f>
        <v>0</v>
      </c>
      <c r="J29" s="142" t="str">
        <f t="shared" si="2"/>
        <v>เสี่ยง/มีปัญหา</v>
      </c>
      <c r="K29" s="139" t="str">
        <f>input1!AM29</f>
        <v>0</v>
      </c>
      <c r="L29" s="142" t="str">
        <f t="shared" si="3"/>
        <v>เสี่ยง/มีปัญหา</v>
      </c>
      <c r="M29" s="141" t="str">
        <f>input1!AQ29</f>
        <v>0</v>
      </c>
      <c r="N29" s="142" t="str">
        <f t="shared" si="4"/>
        <v>เสี่ยง/มีปัญหา</v>
      </c>
      <c r="O29" s="139" t="str">
        <f>input1!AS29</f>
        <v>0</v>
      </c>
      <c r="P29" s="143" t="str">
        <f t="shared" si="5"/>
        <v>มีจุดแข็ง</v>
      </c>
      <c r="Q29" s="140">
        <f t="shared" si="6"/>
        <v>0</v>
      </c>
      <c r="R29" s="166" t="str">
        <f t="shared" si="7"/>
        <v>-</v>
      </c>
      <c r="S29" s="157" t="str">
        <f t="shared" si="8"/>
        <v>เสี่ยง/มีปัญหา</v>
      </c>
    </row>
    <row r="30" spans="1:31" s="13" customFormat="1" ht="18" customHeight="1" x14ac:dyDescent="0.45">
      <c r="A30" s="111" t="s">
        <v>3</v>
      </c>
      <c r="B30" s="109">
        <f>input1!B30</f>
        <v>0</v>
      </c>
      <c r="C30" s="124">
        <f>input1!C30</f>
        <v>0</v>
      </c>
      <c r="D30" s="125">
        <f>input1!D30</f>
        <v>0</v>
      </c>
      <c r="E30" s="126">
        <f>input1!E30</f>
        <v>0</v>
      </c>
      <c r="F30" s="144" t="str">
        <f t="shared" si="0"/>
        <v>-</v>
      </c>
      <c r="G30" s="145" t="str">
        <f>input1!AF30</f>
        <v>0</v>
      </c>
      <c r="H30" s="142" t="str">
        <f t="shared" si="1"/>
        <v>เสี่ยง/มีปัญหา</v>
      </c>
      <c r="I30" s="147" t="str">
        <f>input1!AI30</f>
        <v>0</v>
      </c>
      <c r="J30" s="142" t="str">
        <f t="shared" si="2"/>
        <v>เสี่ยง/มีปัญหา</v>
      </c>
      <c r="K30" s="145" t="str">
        <f>input1!AM30</f>
        <v>0</v>
      </c>
      <c r="L30" s="142" t="str">
        <f t="shared" si="3"/>
        <v>เสี่ยง/มีปัญหา</v>
      </c>
      <c r="M30" s="147" t="str">
        <f>input1!AQ30</f>
        <v>0</v>
      </c>
      <c r="N30" s="142" t="str">
        <f t="shared" si="4"/>
        <v>เสี่ยง/มีปัญหา</v>
      </c>
      <c r="O30" s="145" t="str">
        <f>input1!AS30</f>
        <v>0</v>
      </c>
      <c r="P30" s="143" t="str">
        <f t="shared" si="5"/>
        <v>มีจุดแข็ง</v>
      </c>
      <c r="Q30" s="146">
        <f t="shared" si="6"/>
        <v>0</v>
      </c>
      <c r="R30" s="167" t="str">
        <f t="shared" si="7"/>
        <v>-</v>
      </c>
      <c r="S30" s="157" t="str">
        <f t="shared" si="8"/>
        <v>เสี่ยง/มีปัญหา</v>
      </c>
    </row>
    <row r="31" spans="1:31" s="13" customFormat="1" ht="18" customHeight="1" x14ac:dyDescent="0.45">
      <c r="A31" s="200" t="s">
        <v>4</v>
      </c>
      <c r="B31" s="109">
        <f>input1!B31</f>
        <v>0</v>
      </c>
      <c r="C31" s="124">
        <f>input1!C31</f>
        <v>0</v>
      </c>
      <c r="D31" s="125">
        <f>input1!D31</f>
        <v>0</v>
      </c>
      <c r="E31" s="126">
        <f>input1!E31</f>
        <v>0</v>
      </c>
      <c r="F31" s="144" t="str">
        <f t="shared" si="0"/>
        <v>-</v>
      </c>
      <c r="G31" s="145" t="str">
        <f>input1!AF31</f>
        <v>0</v>
      </c>
      <c r="H31" s="142" t="str">
        <f t="shared" si="1"/>
        <v>เสี่ยง/มีปัญหา</v>
      </c>
      <c r="I31" s="147" t="str">
        <f>input1!AI31</f>
        <v>0</v>
      </c>
      <c r="J31" s="142" t="str">
        <f t="shared" si="2"/>
        <v>เสี่ยง/มีปัญหา</v>
      </c>
      <c r="K31" s="145" t="str">
        <f>input1!AM31</f>
        <v>0</v>
      </c>
      <c r="L31" s="142" t="str">
        <f t="shared" si="3"/>
        <v>เสี่ยง/มีปัญหา</v>
      </c>
      <c r="M31" s="147" t="str">
        <f>input1!AQ31</f>
        <v>0</v>
      </c>
      <c r="N31" s="142" t="str">
        <f t="shared" si="4"/>
        <v>เสี่ยง/มีปัญหา</v>
      </c>
      <c r="O31" s="145" t="str">
        <f>input1!AS31</f>
        <v>0</v>
      </c>
      <c r="P31" s="143" t="str">
        <f t="shared" si="5"/>
        <v>มีจุดแข็ง</v>
      </c>
      <c r="Q31" s="146">
        <f t="shared" si="6"/>
        <v>0</v>
      </c>
      <c r="R31" s="167" t="str">
        <f t="shared" si="7"/>
        <v>-</v>
      </c>
      <c r="S31" s="157" t="str">
        <f t="shared" si="8"/>
        <v>เสี่ยง/มีปัญหา</v>
      </c>
    </row>
    <row r="32" spans="1:31" s="13" customFormat="1" ht="18" customHeight="1" x14ac:dyDescent="0.45">
      <c r="A32" s="202" t="s">
        <v>5</v>
      </c>
      <c r="B32" s="109">
        <f>input1!B32</f>
        <v>0</v>
      </c>
      <c r="C32" s="124">
        <f>input1!C32</f>
        <v>0</v>
      </c>
      <c r="D32" s="125">
        <f>input1!D32</f>
        <v>0</v>
      </c>
      <c r="E32" s="126">
        <f>input1!E32</f>
        <v>0</v>
      </c>
      <c r="F32" s="144" t="str">
        <f t="shared" si="0"/>
        <v>-</v>
      </c>
      <c r="G32" s="145" t="str">
        <f>input1!AF32</f>
        <v>0</v>
      </c>
      <c r="H32" s="142" t="str">
        <f t="shared" si="1"/>
        <v>เสี่ยง/มีปัญหา</v>
      </c>
      <c r="I32" s="147" t="str">
        <f>input1!AI32</f>
        <v>0</v>
      </c>
      <c r="J32" s="142" t="str">
        <f t="shared" si="2"/>
        <v>เสี่ยง/มีปัญหา</v>
      </c>
      <c r="K32" s="145" t="str">
        <f>input1!AM32</f>
        <v>0</v>
      </c>
      <c r="L32" s="142" t="str">
        <f t="shared" si="3"/>
        <v>เสี่ยง/มีปัญหา</v>
      </c>
      <c r="M32" s="147" t="str">
        <f>input1!AQ32</f>
        <v>0</v>
      </c>
      <c r="N32" s="142" t="str">
        <f t="shared" si="4"/>
        <v>เสี่ยง/มีปัญหา</v>
      </c>
      <c r="O32" s="145" t="str">
        <f>input1!AS32</f>
        <v>0</v>
      </c>
      <c r="P32" s="143" t="str">
        <f t="shared" si="5"/>
        <v>มีจุดแข็ง</v>
      </c>
      <c r="Q32" s="146">
        <f t="shared" si="6"/>
        <v>0</v>
      </c>
      <c r="R32" s="167" t="str">
        <f t="shared" si="7"/>
        <v>-</v>
      </c>
      <c r="S32" s="157" t="str">
        <f t="shared" si="8"/>
        <v>เสี่ยง/มีปัญหา</v>
      </c>
    </row>
    <row r="33" spans="1:19" s="13" customFormat="1" ht="18" customHeight="1" thickBot="1" x14ac:dyDescent="0.5">
      <c r="A33" s="203" t="s">
        <v>6</v>
      </c>
      <c r="B33" s="110">
        <f>input1!B33</f>
        <v>0</v>
      </c>
      <c r="C33" s="148">
        <f>input1!C33</f>
        <v>0</v>
      </c>
      <c r="D33" s="149">
        <f>input1!D33</f>
        <v>0</v>
      </c>
      <c r="E33" s="150">
        <f>input1!E33</f>
        <v>0</v>
      </c>
      <c r="F33" s="151" t="str">
        <f t="shared" si="0"/>
        <v>-</v>
      </c>
      <c r="G33" s="152" t="str">
        <f>input1!AF33</f>
        <v>0</v>
      </c>
      <c r="H33" s="155" t="str">
        <f t="shared" si="1"/>
        <v>เสี่ยง/มีปัญหา</v>
      </c>
      <c r="I33" s="154" t="str">
        <f>input1!AI33</f>
        <v>0</v>
      </c>
      <c r="J33" s="155" t="str">
        <f t="shared" si="2"/>
        <v>เสี่ยง/มีปัญหา</v>
      </c>
      <c r="K33" s="152" t="str">
        <f>input1!AM33</f>
        <v>0</v>
      </c>
      <c r="L33" s="155" t="str">
        <f t="shared" si="3"/>
        <v>เสี่ยง/มีปัญหา</v>
      </c>
      <c r="M33" s="154" t="str">
        <f>input1!AQ33</f>
        <v>0</v>
      </c>
      <c r="N33" s="155" t="str">
        <f t="shared" si="4"/>
        <v>เสี่ยง/มีปัญหา</v>
      </c>
      <c r="O33" s="152" t="str">
        <f>input1!AS33</f>
        <v>0</v>
      </c>
      <c r="P33" s="156" t="str">
        <f t="shared" si="5"/>
        <v>มีจุดแข็ง</v>
      </c>
      <c r="Q33" s="153">
        <f t="shared" si="6"/>
        <v>0</v>
      </c>
      <c r="R33" s="168" t="str">
        <f t="shared" si="7"/>
        <v>-</v>
      </c>
      <c r="S33" s="151" t="str">
        <f t="shared" si="8"/>
        <v>เสี่ยง/มีปัญหา</v>
      </c>
    </row>
    <row r="34" spans="1:19" s="13" customFormat="1" ht="18" customHeight="1" x14ac:dyDescent="0.45">
      <c r="A34" s="198" t="s">
        <v>7</v>
      </c>
      <c r="B34" s="109">
        <f>input1!B34</f>
        <v>0</v>
      </c>
      <c r="C34" s="124">
        <f>input1!C34</f>
        <v>0</v>
      </c>
      <c r="D34" s="125">
        <f>input1!D34</f>
        <v>0</v>
      </c>
      <c r="E34" s="126">
        <f>input1!E34</f>
        <v>0</v>
      </c>
      <c r="F34" s="157" t="str">
        <f t="shared" si="0"/>
        <v>-</v>
      </c>
      <c r="G34" s="139" t="str">
        <f>input1!AF34</f>
        <v>0</v>
      </c>
      <c r="H34" s="142" t="str">
        <f t="shared" si="1"/>
        <v>เสี่ยง/มีปัญหา</v>
      </c>
      <c r="I34" s="141" t="str">
        <f>input1!AI34</f>
        <v>0</v>
      </c>
      <c r="J34" s="142" t="str">
        <f t="shared" si="2"/>
        <v>เสี่ยง/มีปัญหา</v>
      </c>
      <c r="K34" s="139" t="str">
        <f>input1!AM34</f>
        <v>0</v>
      </c>
      <c r="L34" s="142" t="str">
        <f t="shared" si="3"/>
        <v>เสี่ยง/มีปัญหา</v>
      </c>
      <c r="M34" s="141" t="str">
        <f>input1!AQ34</f>
        <v>0</v>
      </c>
      <c r="N34" s="142" t="str">
        <f t="shared" si="4"/>
        <v>เสี่ยง/มีปัญหา</v>
      </c>
      <c r="O34" s="139" t="str">
        <f>input1!AS34</f>
        <v>0</v>
      </c>
      <c r="P34" s="143" t="str">
        <f t="shared" si="5"/>
        <v>มีจุดแข็ง</v>
      </c>
      <c r="Q34" s="140">
        <f t="shared" si="6"/>
        <v>0</v>
      </c>
      <c r="R34" s="166" t="str">
        <f t="shared" si="7"/>
        <v>-</v>
      </c>
      <c r="S34" s="157" t="str">
        <f t="shared" si="8"/>
        <v>เสี่ยง/มีปัญหา</v>
      </c>
    </row>
    <row r="35" spans="1:19" s="13" customFormat="1" ht="18" customHeight="1" x14ac:dyDescent="0.45">
      <c r="A35" s="111" t="s">
        <v>8</v>
      </c>
      <c r="B35" s="109">
        <f>input1!B35</f>
        <v>0</v>
      </c>
      <c r="C35" s="124">
        <f>input1!C35</f>
        <v>0</v>
      </c>
      <c r="D35" s="125">
        <f>input1!D35</f>
        <v>0</v>
      </c>
      <c r="E35" s="126">
        <f>input1!E35</f>
        <v>0</v>
      </c>
      <c r="F35" s="144" t="str">
        <f t="shared" si="0"/>
        <v>-</v>
      </c>
      <c r="G35" s="145" t="str">
        <f>input1!AF35</f>
        <v>0</v>
      </c>
      <c r="H35" s="142" t="str">
        <f t="shared" si="1"/>
        <v>เสี่ยง/มีปัญหา</v>
      </c>
      <c r="I35" s="147" t="str">
        <f>input1!AI35</f>
        <v>0</v>
      </c>
      <c r="J35" s="142" t="str">
        <f t="shared" si="2"/>
        <v>เสี่ยง/มีปัญหา</v>
      </c>
      <c r="K35" s="145" t="str">
        <f>input1!AM35</f>
        <v>0</v>
      </c>
      <c r="L35" s="142" t="str">
        <f t="shared" si="3"/>
        <v>เสี่ยง/มีปัญหา</v>
      </c>
      <c r="M35" s="147" t="str">
        <f>input1!AQ35</f>
        <v>0</v>
      </c>
      <c r="N35" s="142" t="str">
        <f t="shared" si="4"/>
        <v>เสี่ยง/มีปัญหา</v>
      </c>
      <c r="O35" s="145" t="str">
        <f>input1!AS35</f>
        <v>0</v>
      </c>
      <c r="P35" s="143" t="str">
        <f t="shared" si="5"/>
        <v>มีจุดแข็ง</v>
      </c>
      <c r="Q35" s="146">
        <f t="shared" si="6"/>
        <v>0</v>
      </c>
      <c r="R35" s="167" t="str">
        <f t="shared" si="7"/>
        <v>-</v>
      </c>
      <c r="S35" s="157" t="str">
        <f t="shared" si="8"/>
        <v>เสี่ยง/มีปัญหา</v>
      </c>
    </row>
    <row r="36" spans="1:19" s="13" customFormat="1" ht="18" customHeight="1" x14ac:dyDescent="0.45">
      <c r="A36" s="200" t="s">
        <v>9</v>
      </c>
      <c r="B36" s="109">
        <f>input1!B36</f>
        <v>0</v>
      </c>
      <c r="C36" s="124">
        <f>input1!C36</f>
        <v>0</v>
      </c>
      <c r="D36" s="125">
        <f>input1!D36</f>
        <v>0</v>
      </c>
      <c r="E36" s="126">
        <f>input1!E36</f>
        <v>0</v>
      </c>
      <c r="F36" s="144" t="str">
        <f t="shared" si="0"/>
        <v>-</v>
      </c>
      <c r="G36" s="145" t="str">
        <f>input1!AF36</f>
        <v>0</v>
      </c>
      <c r="H36" s="142" t="str">
        <f t="shared" si="1"/>
        <v>เสี่ยง/มีปัญหา</v>
      </c>
      <c r="I36" s="147" t="str">
        <f>input1!AI36</f>
        <v>0</v>
      </c>
      <c r="J36" s="142" t="str">
        <f t="shared" si="2"/>
        <v>เสี่ยง/มีปัญหา</v>
      </c>
      <c r="K36" s="145" t="str">
        <f>input1!AM36</f>
        <v>0</v>
      </c>
      <c r="L36" s="142" t="str">
        <f t="shared" si="3"/>
        <v>เสี่ยง/มีปัญหา</v>
      </c>
      <c r="M36" s="147" t="str">
        <f>input1!AQ36</f>
        <v>0</v>
      </c>
      <c r="N36" s="142" t="str">
        <f t="shared" si="4"/>
        <v>เสี่ยง/มีปัญหา</v>
      </c>
      <c r="O36" s="145" t="str">
        <f>input1!AS36</f>
        <v>0</v>
      </c>
      <c r="P36" s="143" t="str">
        <f t="shared" si="5"/>
        <v>มีจุดแข็ง</v>
      </c>
      <c r="Q36" s="146">
        <f t="shared" si="6"/>
        <v>0</v>
      </c>
      <c r="R36" s="167" t="str">
        <f t="shared" si="7"/>
        <v>-</v>
      </c>
      <c r="S36" s="157" t="str">
        <f t="shared" si="8"/>
        <v>เสี่ยง/มีปัญหา</v>
      </c>
    </row>
    <row r="37" spans="1:19" s="13" customFormat="1" ht="18" customHeight="1" x14ac:dyDescent="0.45">
      <c r="A37" s="202" t="s">
        <v>10</v>
      </c>
      <c r="B37" s="109">
        <f>input1!B37</f>
        <v>0</v>
      </c>
      <c r="C37" s="124">
        <f>input1!C37</f>
        <v>0</v>
      </c>
      <c r="D37" s="125">
        <f>input1!D37</f>
        <v>0</v>
      </c>
      <c r="E37" s="126">
        <f>input1!E37</f>
        <v>0</v>
      </c>
      <c r="F37" s="144" t="str">
        <f t="shared" si="0"/>
        <v>-</v>
      </c>
      <c r="G37" s="145" t="str">
        <f>input1!AF37</f>
        <v>0</v>
      </c>
      <c r="H37" s="142" t="str">
        <f t="shared" si="1"/>
        <v>เสี่ยง/มีปัญหา</v>
      </c>
      <c r="I37" s="147" t="str">
        <f>input1!AI37</f>
        <v>0</v>
      </c>
      <c r="J37" s="142" t="str">
        <f t="shared" si="2"/>
        <v>เสี่ยง/มีปัญหา</v>
      </c>
      <c r="K37" s="145" t="str">
        <f>input1!AM37</f>
        <v>0</v>
      </c>
      <c r="L37" s="142" t="str">
        <f t="shared" si="3"/>
        <v>เสี่ยง/มีปัญหา</v>
      </c>
      <c r="M37" s="147" t="str">
        <f>input1!AQ37</f>
        <v>0</v>
      </c>
      <c r="N37" s="142" t="str">
        <f t="shared" si="4"/>
        <v>เสี่ยง/มีปัญหา</v>
      </c>
      <c r="O37" s="145" t="str">
        <f>input1!AS37</f>
        <v>0</v>
      </c>
      <c r="P37" s="143" t="str">
        <f t="shared" si="5"/>
        <v>มีจุดแข็ง</v>
      </c>
      <c r="Q37" s="146">
        <f t="shared" si="6"/>
        <v>0</v>
      </c>
      <c r="R37" s="167" t="str">
        <f t="shared" si="7"/>
        <v>-</v>
      </c>
      <c r="S37" s="157" t="str">
        <f t="shared" si="8"/>
        <v>เสี่ยง/มีปัญหา</v>
      </c>
    </row>
    <row r="38" spans="1:19" s="13" customFormat="1" ht="18" customHeight="1" thickBot="1" x14ac:dyDescent="0.5">
      <c r="A38" s="203" t="s">
        <v>11</v>
      </c>
      <c r="B38" s="110">
        <f>input1!B38</f>
        <v>0</v>
      </c>
      <c r="C38" s="148">
        <f>input1!C38</f>
        <v>0</v>
      </c>
      <c r="D38" s="149">
        <f>input1!D38</f>
        <v>0</v>
      </c>
      <c r="E38" s="150">
        <f>input1!E38</f>
        <v>0</v>
      </c>
      <c r="F38" s="151" t="str">
        <f t="shared" si="0"/>
        <v>-</v>
      </c>
      <c r="G38" s="152" t="str">
        <f>input1!AF38</f>
        <v>0</v>
      </c>
      <c r="H38" s="155" t="str">
        <f t="shared" si="1"/>
        <v>เสี่ยง/มีปัญหา</v>
      </c>
      <c r="I38" s="154" t="str">
        <f>input1!AI38</f>
        <v>0</v>
      </c>
      <c r="J38" s="155" t="str">
        <f t="shared" si="2"/>
        <v>เสี่ยง/มีปัญหา</v>
      </c>
      <c r="K38" s="152" t="str">
        <f>input1!AM38</f>
        <v>0</v>
      </c>
      <c r="L38" s="155" t="str">
        <f t="shared" si="3"/>
        <v>เสี่ยง/มีปัญหา</v>
      </c>
      <c r="M38" s="154" t="str">
        <f>input1!AQ38</f>
        <v>0</v>
      </c>
      <c r="N38" s="155" t="str">
        <f t="shared" si="4"/>
        <v>เสี่ยง/มีปัญหา</v>
      </c>
      <c r="O38" s="152" t="str">
        <f>input1!AS38</f>
        <v>0</v>
      </c>
      <c r="P38" s="156" t="str">
        <f t="shared" si="5"/>
        <v>มีจุดแข็ง</v>
      </c>
      <c r="Q38" s="153">
        <f t="shared" si="6"/>
        <v>0</v>
      </c>
      <c r="R38" s="168" t="str">
        <f t="shared" si="7"/>
        <v>-</v>
      </c>
      <c r="S38" s="151" t="str">
        <f t="shared" si="8"/>
        <v>เสี่ยง/มีปัญหา</v>
      </c>
    </row>
    <row r="39" spans="1:19" s="13" customFormat="1" ht="18" customHeight="1" x14ac:dyDescent="0.45">
      <c r="A39" s="198" t="s">
        <v>12</v>
      </c>
      <c r="B39" s="109">
        <f>input1!B39</f>
        <v>0</v>
      </c>
      <c r="C39" s="124">
        <f>input1!C39</f>
        <v>0</v>
      </c>
      <c r="D39" s="125">
        <f>input1!D39</f>
        <v>0</v>
      </c>
      <c r="E39" s="126">
        <f>input1!E39</f>
        <v>0</v>
      </c>
      <c r="F39" s="157" t="str">
        <f t="shared" si="0"/>
        <v>-</v>
      </c>
      <c r="G39" s="139" t="str">
        <f>input1!AF39</f>
        <v>0</v>
      </c>
      <c r="H39" s="142" t="str">
        <f t="shared" si="1"/>
        <v>เสี่ยง/มีปัญหา</v>
      </c>
      <c r="I39" s="141" t="str">
        <f>input1!AI39</f>
        <v>0</v>
      </c>
      <c r="J39" s="142" t="str">
        <f t="shared" si="2"/>
        <v>เสี่ยง/มีปัญหา</v>
      </c>
      <c r="K39" s="139" t="str">
        <f>input1!AM39</f>
        <v>0</v>
      </c>
      <c r="L39" s="142" t="str">
        <f t="shared" si="3"/>
        <v>เสี่ยง/มีปัญหา</v>
      </c>
      <c r="M39" s="141" t="str">
        <f>input1!AQ39</f>
        <v>0</v>
      </c>
      <c r="N39" s="142" t="str">
        <f t="shared" si="4"/>
        <v>เสี่ยง/มีปัญหา</v>
      </c>
      <c r="O39" s="139" t="str">
        <f>input1!AS39</f>
        <v>0</v>
      </c>
      <c r="P39" s="143" t="str">
        <f t="shared" si="5"/>
        <v>มีจุดแข็ง</v>
      </c>
      <c r="Q39" s="140">
        <f t="shared" si="6"/>
        <v>0</v>
      </c>
      <c r="R39" s="166" t="str">
        <f t="shared" si="7"/>
        <v>-</v>
      </c>
      <c r="S39" s="157" t="str">
        <f t="shared" si="8"/>
        <v>เสี่ยง/มีปัญหา</v>
      </c>
    </row>
    <row r="40" spans="1:19" s="13" customFormat="1" ht="18" customHeight="1" x14ac:dyDescent="0.45">
      <c r="A40" s="111" t="s">
        <v>13</v>
      </c>
      <c r="B40" s="109">
        <f>input1!B40</f>
        <v>0</v>
      </c>
      <c r="C40" s="124">
        <f>input1!C40</f>
        <v>0</v>
      </c>
      <c r="D40" s="125">
        <f>input1!D40</f>
        <v>0</v>
      </c>
      <c r="E40" s="126">
        <f>input1!E40</f>
        <v>0</v>
      </c>
      <c r="F40" s="144" t="str">
        <f t="shared" si="0"/>
        <v>-</v>
      </c>
      <c r="G40" s="145" t="str">
        <f>input1!AF40</f>
        <v>0</v>
      </c>
      <c r="H40" s="142" t="str">
        <f t="shared" si="1"/>
        <v>เสี่ยง/มีปัญหา</v>
      </c>
      <c r="I40" s="147" t="str">
        <f>input1!AI40</f>
        <v>0</v>
      </c>
      <c r="J40" s="142" t="str">
        <f t="shared" si="2"/>
        <v>เสี่ยง/มีปัญหา</v>
      </c>
      <c r="K40" s="145" t="str">
        <f>input1!AM40</f>
        <v>0</v>
      </c>
      <c r="L40" s="142" t="str">
        <f t="shared" si="3"/>
        <v>เสี่ยง/มีปัญหา</v>
      </c>
      <c r="M40" s="147" t="str">
        <f>input1!AQ40</f>
        <v>0</v>
      </c>
      <c r="N40" s="142" t="str">
        <f t="shared" si="4"/>
        <v>เสี่ยง/มีปัญหา</v>
      </c>
      <c r="O40" s="145" t="str">
        <f>input1!AS40</f>
        <v>0</v>
      </c>
      <c r="P40" s="143" t="str">
        <f t="shared" si="5"/>
        <v>มีจุดแข็ง</v>
      </c>
      <c r="Q40" s="146">
        <f t="shared" si="6"/>
        <v>0</v>
      </c>
      <c r="R40" s="167" t="str">
        <f t="shared" si="7"/>
        <v>-</v>
      </c>
      <c r="S40" s="157" t="str">
        <f t="shared" si="8"/>
        <v>เสี่ยง/มีปัญหา</v>
      </c>
    </row>
    <row r="41" spans="1:19" s="13" customFormat="1" ht="18" customHeight="1" x14ac:dyDescent="0.45">
      <c r="A41" s="200" t="s">
        <v>14</v>
      </c>
      <c r="B41" s="109">
        <f>input1!B41</f>
        <v>0</v>
      </c>
      <c r="C41" s="124">
        <f>input1!C41</f>
        <v>0</v>
      </c>
      <c r="D41" s="125">
        <f>input1!D41</f>
        <v>0</v>
      </c>
      <c r="E41" s="126">
        <f>input1!E41</f>
        <v>0</v>
      </c>
      <c r="F41" s="144" t="str">
        <f t="shared" si="0"/>
        <v>-</v>
      </c>
      <c r="G41" s="145" t="str">
        <f>input1!AF41</f>
        <v>0</v>
      </c>
      <c r="H41" s="142" t="str">
        <f t="shared" si="1"/>
        <v>เสี่ยง/มีปัญหา</v>
      </c>
      <c r="I41" s="147" t="str">
        <f>input1!AI41</f>
        <v>0</v>
      </c>
      <c r="J41" s="142" t="str">
        <f t="shared" si="2"/>
        <v>เสี่ยง/มีปัญหา</v>
      </c>
      <c r="K41" s="145" t="str">
        <f>input1!AM41</f>
        <v>0</v>
      </c>
      <c r="L41" s="142" t="str">
        <f t="shared" si="3"/>
        <v>เสี่ยง/มีปัญหา</v>
      </c>
      <c r="M41" s="147" t="str">
        <f>input1!AQ41</f>
        <v>0</v>
      </c>
      <c r="N41" s="142" t="str">
        <f t="shared" si="4"/>
        <v>เสี่ยง/มีปัญหา</v>
      </c>
      <c r="O41" s="145" t="str">
        <f>input1!AS41</f>
        <v>0</v>
      </c>
      <c r="P41" s="143" t="str">
        <f t="shared" si="5"/>
        <v>มีจุดแข็ง</v>
      </c>
      <c r="Q41" s="146">
        <f t="shared" si="6"/>
        <v>0</v>
      </c>
      <c r="R41" s="167" t="str">
        <f t="shared" si="7"/>
        <v>-</v>
      </c>
      <c r="S41" s="157" t="str">
        <f t="shared" si="8"/>
        <v>เสี่ยง/มีปัญหา</v>
      </c>
    </row>
    <row r="42" spans="1:19" s="13" customFormat="1" ht="18" customHeight="1" x14ac:dyDescent="0.45">
      <c r="A42" s="202" t="s">
        <v>15</v>
      </c>
      <c r="B42" s="109">
        <f>input1!B42</f>
        <v>0</v>
      </c>
      <c r="C42" s="124">
        <f>input1!C42</f>
        <v>0</v>
      </c>
      <c r="D42" s="125">
        <f>input1!D42</f>
        <v>0</v>
      </c>
      <c r="E42" s="126">
        <f>input1!E42</f>
        <v>0</v>
      </c>
      <c r="F42" s="144" t="str">
        <f t="shared" si="0"/>
        <v>-</v>
      </c>
      <c r="G42" s="145" t="str">
        <f>input1!AF42</f>
        <v>0</v>
      </c>
      <c r="H42" s="142" t="str">
        <f t="shared" si="1"/>
        <v>เสี่ยง/มีปัญหา</v>
      </c>
      <c r="I42" s="147" t="str">
        <f>input1!AI42</f>
        <v>0</v>
      </c>
      <c r="J42" s="142" t="str">
        <f t="shared" si="2"/>
        <v>เสี่ยง/มีปัญหา</v>
      </c>
      <c r="K42" s="145" t="str">
        <f>input1!AM42</f>
        <v>0</v>
      </c>
      <c r="L42" s="142" t="str">
        <f t="shared" si="3"/>
        <v>เสี่ยง/มีปัญหา</v>
      </c>
      <c r="M42" s="147" t="str">
        <f>input1!AQ42</f>
        <v>0</v>
      </c>
      <c r="N42" s="142" t="str">
        <f t="shared" si="4"/>
        <v>เสี่ยง/มีปัญหา</v>
      </c>
      <c r="O42" s="145" t="str">
        <f>input1!AS42</f>
        <v>0</v>
      </c>
      <c r="P42" s="143" t="str">
        <f t="shared" si="5"/>
        <v>มีจุดแข็ง</v>
      </c>
      <c r="Q42" s="146">
        <f t="shared" si="6"/>
        <v>0</v>
      </c>
      <c r="R42" s="167" t="str">
        <f t="shared" si="7"/>
        <v>-</v>
      </c>
      <c r="S42" s="157" t="str">
        <f t="shared" si="8"/>
        <v>เสี่ยง/มีปัญหา</v>
      </c>
    </row>
    <row r="43" spans="1:19" s="13" customFormat="1" ht="18" customHeight="1" thickBot="1" x14ac:dyDescent="0.5">
      <c r="A43" s="203" t="s">
        <v>16</v>
      </c>
      <c r="B43" s="110">
        <f>input1!B43</f>
        <v>0</v>
      </c>
      <c r="C43" s="124">
        <f>input1!C43</f>
        <v>0</v>
      </c>
      <c r="D43" s="125">
        <f>input1!D43</f>
        <v>0</v>
      </c>
      <c r="E43" s="126">
        <f>input1!E43</f>
        <v>0</v>
      </c>
      <c r="F43" s="144" t="str">
        <f t="shared" si="0"/>
        <v>-</v>
      </c>
      <c r="G43" s="145" t="str">
        <f>input1!AF43</f>
        <v>0</v>
      </c>
      <c r="H43" s="142" t="str">
        <f t="shared" si="1"/>
        <v>เสี่ยง/มีปัญหา</v>
      </c>
      <c r="I43" s="147" t="str">
        <f>input1!AI43</f>
        <v>0</v>
      </c>
      <c r="J43" s="142" t="str">
        <f t="shared" si="2"/>
        <v>เสี่ยง/มีปัญหา</v>
      </c>
      <c r="K43" s="145" t="str">
        <f>input1!AM43</f>
        <v>0</v>
      </c>
      <c r="L43" s="142" t="str">
        <f t="shared" si="3"/>
        <v>เสี่ยง/มีปัญหา</v>
      </c>
      <c r="M43" s="147" t="str">
        <f>input1!AQ43</f>
        <v>0</v>
      </c>
      <c r="N43" s="142" t="str">
        <f t="shared" si="4"/>
        <v>เสี่ยง/มีปัญหา</v>
      </c>
      <c r="O43" s="145" t="str">
        <f>input1!AS43</f>
        <v>0</v>
      </c>
      <c r="P43" s="143" t="str">
        <f t="shared" si="5"/>
        <v>มีจุดแข็ง</v>
      </c>
      <c r="Q43" s="146">
        <f>G43+I43+K43+M43+O43</f>
        <v>0</v>
      </c>
      <c r="R43" s="167" t="str">
        <f t="shared" si="7"/>
        <v>-</v>
      </c>
      <c r="S43" s="157" t="str">
        <f t="shared" si="8"/>
        <v>เสี่ยง/มีปัญหา</v>
      </c>
    </row>
    <row r="44" spans="1:19" s="13" customFormat="1" ht="18" customHeight="1" thickBot="1" x14ac:dyDescent="0.5">
      <c r="A44" s="205" t="s">
        <v>60</v>
      </c>
      <c r="B44" s="110">
        <f>input1!B44</f>
        <v>0</v>
      </c>
      <c r="C44" s="127">
        <f>input1!C44</f>
        <v>0</v>
      </c>
      <c r="D44" s="128">
        <f>input1!D44</f>
        <v>0</v>
      </c>
      <c r="E44" s="170">
        <f>input1!E44</f>
        <v>0</v>
      </c>
      <c r="F44" s="151" t="str">
        <f t="shared" si="0"/>
        <v>-</v>
      </c>
      <c r="G44" s="152" t="str">
        <f>input1!AF44</f>
        <v>0</v>
      </c>
      <c r="H44" s="155" t="str">
        <f t="shared" si="1"/>
        <v>เสี่ยง/มีปัญหา</v>
      </c>
      <c r="I44" s="154" t="str">
        <f>input1!AI44</f>
        <v>0</v>
      </c>
      <c r="J44" s="155" t="str">
        <f t="shared" si="2"/>
        <v>เสี่ยง/มีปัญหา</v>
      </c>
      <c r="K44" s="152" t="str">
        <f>input1!AM44</f>
        <v>0</v>
      </c>
      <c r="L44" s="155" t="str">
        <f t="shared" si="3"/>
        <v>เสี่ยง/มีปัญหา</v>
      </c>
      <c r="M44" s="154" t="str">
        <f>input1!AQ44</f>
        <v>0</v>
      </c>
      <c r="N44" s="155" t="str">
        <f t="shared" si="4"/>
        <v>เสี่ยง/มีปัญหา</v>
      </c>
      <c r="O44" s="152" t="str">
        <f>input1!AS44</f>
        <v>0</v>
      </c>
      <c r="P44" s="156" t="str">
        <f t="shared" si="5"/>
        <v>มีจุดแข็ง</v>
      </c>
      <c r="Q44" s="153">
        <f>G44+I44+K44+M44+O44</f>
        <v>0</v>
      </c>
      <c r="R44" s="168" t="str">
        <f t="shared" si="7"/>
        <v>-</v>
      </c>
      <c r="S44" s="151" t="str">
        <f t="shared" si="8"/>
        <v>เสี่ยง/มีปัญหา</v>
      </c>
    </row>
    <row r="45" spans="1:19" ht="21" thickBot="1" x14ac:dyDescent="0.45"/>
    <row r="46" spans="1:19" ht="27" thickBot="1" x14ac:dyDescent="0.6">
      <c r="D46" s="121" t="s">
        <v>55</v>
      </c>
      <c r="E46" s="122"/>
      <c r="F46" s="122"/>
      <c r="G46" s="122"/>
      <c r="H46" s="122"/>
      <c r="I46" s="122"/>
      <c r="J46" s="123"/>
    </row>
  </sheetData>
  <sheetProtection password="CB38" sheet="1" objects="1" scenarios="1"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workbookViewId="0">
      <selection activeCell="A2" sqref="A2:F2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customWidth="1"/>
    <col min="8" max="8" width="13.5703125" style="2" customWidth="1"/>
    <col min="9" max="9" width="4.42578125" style="2" customWidth="1"/>
    <col min="10" max="10" width="13.5703125" style="2" customWidth="1"/>
    <col min="11" max="11" width="4.42578125" style="2" customWidth="1"/>
    <col min="12" max="12" width="13.5703125" style="2" customWidth="1"/>
    <col min="13" max="13" width="4.42578125" style="2" customWidth="1"/>
    <col min="14" max="14" width="13.5703125" style="2" customWidth="1"/>
    <col min="15" max="15" width="4.42578125" style="2" customWidth="1"/>
    <col min="16" max="16" width="13.5703125" style="2" customWidth="1"/>
    <col min="17" max="17" width="0.140625" style="2" hidden="1" customWidth="1"/>
    <col min="18" max="18" width="4" style="2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29" t="s">
        <v>26</v>
      </c>
      <c r="B1" s="230"/>
      <c r="C1" s="230"/>
      <c r="D1" s="230"/>
      <c r="E1" s="230"/>
      <c r="F1" s="231"/>
      <c r="G1" s="230" t="s">
        <v>44</v>
      </c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1"/>
    </row>
    <row r="2" spans="1:19" ht="22.5" customHeight="1" thickBot="1" x14ac:dyDescent="0.5">
      <c r="A2" s="239" t="str">
        <f>input1!A2</f>
        <v>หมู่บ้านมอมะนาว หมู่ 13 ตำบลวังทอง ครูประชาเล็ต เฉยเทิบ</v>
      </c>
      <c r="B2" s="238"/>
      <c r="C2" s="238"/>
      <c r="D2" s="238"/>
      <c r="E2" s="238"/>
      <c r="F2" s="240"/>
      <c r="G2" s="229" t="s">
        <v>37</v>
      </c>
      <c r="H2" s="231"/>
      <c r="I2" s="241" t="s">
        <v>38</v>
      </c>
      <c r="J2" s="241"/>
      <c r="K2" s="229" t="s">
        <v>39</v>
      </c>
      <c r="L2" s="231"/>
      <c r="M2" s="241" t="s">
        <v>40</v>
      </c>
      <c r="N2" s="241"/>
      <c r="O2" s="229" t="s">
        <v>41</v>
      </c>
      <c r="P2" s="231"/>
      <c r="Q2" s="130"/>
      <c r="R2" s="229" t="s">
        <v>42</v>
      </c>
      <c r="S2" s="231"/>
    </row>
    <row r="3" spans="1:19" ht="21.75" thickBot="1" x14ac:dyDescent="0.5">
      <c r="A3" s="106" t="s">
        <v>21</v>
      </c>
      <c r="B3" s="107" t="s">
        <v>20</v>
      </c>
      <c r="C3" s="108" t="s">
        <v>22</v>
      </c>
      <c r="D3" s="107" t="s">
        <v>23</v>
      </c>
      <c r="E3" s="108" t="s">
        <v>24</v>
      </c>
      <c r="F3" s="131" t="s">
        <v>24</v>
      </c>
      <c r="G3" s="132" t="s">
        <v>35</v>
      </c>
      <c r="H3" s="133" t="s">
        <v>36</v>
      </c>
      <c r="I3" s="132" t="s">
        <v>35</v>
      </c>
      <c r="J3" s="134" t="s">
        <v>36</v>
      </c>
      <c r="K3" s="135" t="s">
        <v>35</v>
      </c>
      <c r="L3" s="133" t="s">
        <v>36</v>
      </c>
      <c r="M3" s="132" t="s">
        <v>35</v>
      </c>
      <c r="N3" s="134" t="s">
        <v>36</v>
      </c>
      <c r="O3" s="135" t="s">
        <v>35</v>
      </c>
      <c r="P3" s="136" t="s">
        <v>36</v>
      </c>
      <c r="Q3" s="137"/>
      <c r="R3" s="169" t="s">
        <v>35</v>
      </c>
      <c r="S3" s="107" t="s">
        <v>36</v>
      </c>
    </row>
    <row r="4" spans="1:19" s="13" customFormat="1" ht="18" customHeight="1" x14ac:dyDescent="0.45">
      <c r="A4" s="198" t="s">
        <v>66</v>
      </c>
      <c r="B4" s="109">
        <f>input1!B4</f>
        <v>0</v>
      </c>
      <c r="C4" s="124">
        <f>input1!C4</f>
        <v>0</v>
      </c>
      <c r="D4" s="125">
        <f>input1!D4</f>
        <v>0</v>
      </c>
      <c r="E4" s="126">
        <f>input1!E4</f>
        <v>0</v>
      </c>
      <c r="F4" s="138" t="str">
        <f>IF(E4=1,"ชาย",IF(E4=2,"หญิง","-"))</f>
        <v>-</v>
      </c>
      <c r="G4" s="139">
        <f>input2!AF4</f>
        <v>5</v>
      </c>
      <c r="H4" s="142" t="str">
        <f>IF(G4&gt;10,"เสี่ยง/มีปัญหา","ปกติ")</f>
        <v>ปกติ</v>
      </c>
      <c r="I4" s="141">
        <f>input2!AI4</f>
        <v>8</v>
      </c>
      <c r="J4" s="142" t="str">
        <f>IF(I4&gt;9,"เสี่ยง/มีปัญหา","ปกติ")</f>
        <v>ปกติ</v>
      </c>
      <c r="K4" s="139">
        <f>input2!AM4</f>
        <v>10</v>
      </c>
      <c r="L4" s="142" t="str">
        <f>IF(K4&gt;10,"เสี่ยง/มีปัญหา","ปกติ")</f>
        <v>ปกติ</v>
      </c>
      <c r="M4" s="141">
        <f>input2!AQ4</f>
        <v>9</v>
      </c>
      <c r="N4" s="142" t="str">
        <f>IF(M4&gt;9,"เสี่ยง/มีปัญหา","ปกติ")</f>
        <v>ปกติ</v>
      </c>
      <c r="O4" s="139">
        <f>input2!AS4</f>
        <v>7</v>
      </c>
      <c r="P4" s="143" t="str">
        <f>IF(O4&gt;10,"มีจุดแข็ง","ไม่มีจุดแข็ง")</f>
        <v>ไม่มีจุดแข็ง</v>
      </c>
      <c r="Q4" s="140">
        <f>G4+I4+K4+M4+O4</f>
        <v>39</v>
      </c>
      <c r="R4" s="166">
        <f>IF(Q4&lt;1,"-",Q4)</f>
        <v>39</v>
      </c>
      <c r="S4" s="157" t="str">
        <f>IF(R4&gt;48,"เสี่ยง/มีปัญหา","ปกติ")</f>
        <v>ปกติ</v>
      </c>
    </row>
    <row r="5" spans="1:19" s="13" customFormat="1" ht="18" customHeight="1" x14ac:dyDescent="0.45">
      <c r="A5" s="111" t="s">
        <v>67</v>
      </c>
      <c r="B5" s="109">
        <f>input1!B5</f>
        <v>0</v>
      </c>
      <c r="C5" s="124">
        <f>input1!C5</f>
        <v>0</v>
      </c>
      <c r="D5" s="125">
        <f>input1!D5</f>
        <v>0</v>
      </c>
      <c r="E5" s="126">
        <f>input1!E5</f>
        <v>0</v>
      </c>
      <c r="F5" s="144" t="str">
        <f t="shared" ref="F5:F44" si="0">IF(E5=1,"ชาย",IF(E5=2,"หญิง","-"))</f>
        <v>-</v>
      </c>
      <c r="G5" s="145">
        <f>input2!AF5</f>
        <v>8</v>
      </c>
      <c r="H5" s="142" t="str">
        <f t="shared" ref="H5:H44" si="1">IF(G5&gt;10,"เสี่ยง/มีปัญหา","ปกติ")</f>
        <v>ปกติ</v>
      </c>
      <c r="I5" s="147">
        <f>input2!AI5</f>
        <v>12</v>
      </c>
      <c r="J5" s="142" t="str">
        <f t="shared" ref="J5:J44" si="2">IF(I5&gt;9,"เสี่ยง/มีปัญหา","ปกติ")</f>
        <v>เสี่ยง/มีปัญหา</v>
      </c>
      <c r="K5" s="145">
        <f>input2!AM5</f>
        <v>13</v>
      </c>
      <c r="L5" s="142" t="str">
        <f t="shared" ref="L5:L44" si="3">IF(K5&gt;10,"เสี่ยง/มีปัญหา","ปกติ")</f>
        <v>เสี่ยง/มีปัญหา</v>
      </c>
      <c r="M5" s="147">
        <f>input2!AQ5</f>
        <v>6</v>
      </c>
      <c r="N5" s="142" t="str">
        <f t="shared" ref="N5:N44" si="4">IF(M5&gt;9,"เสี่ยง/มีปัญหา","ปกติ")</f>
        <v>ปกติ</v>
      </c>
      <c r="O5" s="145">
        <f>input2!AS5</f>
        <v>8</v>
      </c>
      <c r="P5" s="143" t="str">
        <f t="shared" ref="P5:P44" si="5">IF(O5&gt;10,"มีจุดแข็ง","ไม่มีจุดแข็ง")</f>
        <v>ไม่มีจุดแข็ง</v>
      </c>
      <c r="Q5" s="146">
        <f t="shared" ref="Q5:Q42" si="6">G5+I5+K5+M5+O5</f>
        <v>47</v>
      </c>
      <c r="R5" s="167">
        <f t="shared" ref="R5:R44" si="7">IF(Q5&lt;1,"-",Q5)</f>
        <v>47</v>
      </c>
      <c r="S5" s="157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200" t="s">
        <v>68</v>
      </c>
      <c r="B6" s="109">
        <f>input1!B6</f>
        <v>0</v>
      </c>
      <c r="C6" s="124">
        <f>input1!C6</f>
        <v>0</v>
      </c>
      <c r="D6" s="125">
        <f>input1!D6</f>
        <v>0</v>
      </c>
      <c r="E6" s="126">
        <f>input1!E6</f>
        <v>0</v>
      </c>
      <c r="F6" s="144" t="str">
        <f t="shared" si="0"/>
        <v>-</v>
      </c>
      <c r="G6" s="139">
        <f>input2!AF6</f>
        <v>7</v>
      </c>
      <c r="H6" s="142" t="str">
        <f t="shared" si="1"/>
        <v>ปกติ</v>
      </c>
      <c r="I6" s="141">
        <f>input2!AI6</f>
        <v>6</v>
      </c>
      <c r="J6" s="142" t="str">
        <f t="shared" si="2"/>
        <v>ปกติ</v>
      </c>
      <c r="K6" s="139">
        <f>input2!AM6</f>
        <v>10</v>
      </c>
      <c r="L6" s="142" t="str">
        <f t="shared" si="3"/>
        <v>ปกติ</v>
      </c>
      <c r="M6" s="141">
        <f>input2!AQ6</f>
        <v>6</v>
      </c>
      <c r="N6" s="142" t="str">
        <f t="shared" si="4"/>
        <v>ปกติ</v>
      </c>
      <c r="O6" s="139">
        <f>input2!AS6</f>
        <v>10</v>
      </c>
      <c r="P6" s="143" t="str">
        <f t="shared" si="5"/>
        <v>ไม่มีจุดแข็ง</v>
      </c>
      <c r="Q6" s="146">
        <f t="shared" si="6"/>
        <v>39</v>
      </c>
      <c r="R6" s="167">
        <f t="shared" si="7"/>
        <v>39</v>
      </c>
      <c r="S6" s="157" t="str">
        <f t="shared" si="8"/>
        <v>ปกติ</v>
      </c>
    </row>
    <row r="7" spans="1:19" s="13" customFormat="1" ht="18" customHeight="1" x14ac:dyDescent="0.45">
      <c r="A7" s="202" t="s">
        <v>69</v>
      </c>
      <c r="B7" s="109">
        <f>input1!B7</f>
        <v>0</v>
      </c>
      <c r="C7" s="124">
        <f>input1!C7</f>
        <v>0</v>
      </c>
      <c r="D7" s="125">
        <f>input1!D7</f>
        <v>0</v>
      </c>
      <c r="E7" s="126">
        <f>input1!E7</f>
        <v>0</v>
      </c>
      <c r="F7" s="144" t="str">
        <f t="shared" si="0"/>
        <v>-</v>
      </c>
      <c r="G7" s="145">
        <f>input2!AF7</f>
        <v>10</v>
      </c>
      <c r="H7" s="142" t="str">
        <f t="shared" si="1"/>
        <v>ปกติ</v>
      </c>
      <c r="I7" s="147">
        <f>input2!AI7</f>
        <v>9</v>
      </c>
      <c r="J7" s="142" t="str">
        <f t="shared" si="2"/>
        <v>ปกติ</v>
      </c>
      <c r="K7" s="145">
        <f>input2!AM7</f>
        <v>8</v>
      </c>
      <c r="L7" s="142" t="str">
        <f t="shared" si="3"/>
        <v>ปกติ</v>
      </c>
      <c r="M7" s="147">
        <f>input2!AQ7</f>
        <v>8</v>
      </c>
      <c r="N7" s="142" t="str">
        <f t="shared" si="4"/>
        <v>ปกติ</v>
      </c>
      <c r="O7" s="145">
        <f>input2!AS7</f>
        <v>13</v>
      </c>
      <c r="P7" s="143" t="str">
        <f t="shared" si="5"/>
        <v>มีจุดแข็ง</v>
      </c>
      <c r="Q7" s="146">
        <f t="shared" si="6"/>
        <v>48</v>
      </c>
      <c r="R7" s="167">
        <f t="shared" si="7"/>
        <v>48</v>
      </c>
      <c r="S7" s="157" t="str">
        <f t="shared" si="8"/>
        <v>ปกติ</v>
      </c>
    </row>
    <row r="8" spans="1:19" s="13" customFormat="1" ht="18" customHeight="1" thickBot="1" x14ac:dyDescent="0.5">
      <c r="A8" s="203" t="s">
        <v>70</v>
      </c>
      <c r="B8" s="110">
        <f>input1!B8</f>
        <v>0</v>
      </c>
      <c r="C8" s="148">
        <f>input1!C8</f>
        <v>0</v>
      </c>
      <c r="D8" s="149">
        <f>input1!D8</f>
        <v>0</v>
      </c>
      <c r="E8" s="150">
        <f>input1!E8</f>
        <v>0</v>
      </c>
      <c r="F8" s="151" t="str">
        <f t="shared" si="0"/>
        <v>-</v>
      </c>
      <c r="G8" s="154">
        <f>input2!AF8</f>
        <v>5</v>
      </c>
      <c r="H8" s="155" t="str">
        <f t="shared" si="1"/>
        <v>ปกติ</v>
      </c>
      <c r="I8" s="154">
        <f>input2!AI8</f>
        <v>6</v>
      </c>
      <c r="J8" s="155" t="str">
        <f t="shared" si="2"/>
        <v>ปกติ</v>
      </c>
      <c r="K8" s="152">
        <f>input2!AM8</f>
        <v>10</v>
      </c>
      <c r="L8" s="155" t="str">
        <f t="shared" si="3"/>
        <v>ปกติ</v>
      </c>
      <c r="M8" s="154">
        <f>input2!AQ8</f>
        <v>7</v>
      </c>
      <c r="N8" s="155" t="str">
        <f t="shared" si="4"/>
        <v>ปกติ</v>
      </c>
      <c r="O8" s="152">
        <f>input2!AS8</f>
        <v>10</v>
      </c>
      <c r="P8" s="156" t="str">
        <f t="shared" si="5"/>
        <v>ไม่มีจุดแข็ง</v>
      </c>
      <c r="Q8" s="153">
        <f t="shared" si="6"/>
        <v>38</v>
      </c>
      <c r="R8" s="168">
        <f t="shared" si="7"/>
        <v>38</v>
      </c>
      <c r="S8" s="151" t="str">
        <f t="shared" si="8"/>
        <v>ปกติ</v>
      </c>
    </row>
    <row r="9" spans="1:19" s="13" customFormat="1" ht="18" customHeight="1" x14ac:dyDescent="0.45">
      <c r="A9" s="198" t="s">
        <v>71</v>
      </c>
      <c r="B9" s="109">
        <f>input1!B9</f>
        <v>0</v>
      </c>
      <c r="C9" s="124">
        <f>input1!C9</f>
        <v>0</v>
      </c>
      <c r="D9" s="125">
        <f>input1!D9</f>
        <v>0</v>
      </c>
      <c r="E9" s="126">
        <f>input1!E9</f>
        <v>0</v>
      </c>
      <c r="F9" s="157" t="str">
        <f t="shared" si="0"/>
        <v>-</v>
      </c>
      <c r="G9" s="139">
        <f>input2!AF9</f>
        <v>5</v>
      </c>
      <c r="H9" s="142" t="str">
        <f t="shared" si="1"/>
        <v>ปกติ</v>
      </c>
      <c r="I9" s="141">
        <f>input2!AI9</f>
        <v>5</v>
      </c>
      <c r="J9" s="142" t="str">
        <f t="shared" si="2"/>
        <v>ปกติ</v>
      </c>
      <c r="K9" s="139">
        <f>input2!AM9</f>
        <v>7</v>
      </c>
      <c r="L9" s="142" t="str">
        <f t="shared" si="3"/>
        <v>ปกติ</v>
      </c>
      <c r="M9" s="141">
        <f>input2!AQ9</f>
        <v>7</v>
      </c>
      <c r="N9" s="142" t="str">
        <f t="shared" si="4"/>
        <v>ปกติ</v>
      </c>
      <c r="O9" s="139">
        <f>input2!AS9</f>
        <v>11</v>
      </c>
      <c r="P9" s="143" t="str">
        <f t="shared" si="5"/>
        <v>มีจุดแข็ง</v>
      </c>
      <c r="Q9" s="140">
        <f t="shared" si="6"/>
        <v>35</v>
      </c>
      <c r="R9" s="166">
        <f t="shared" si="7"/>
        <v>35</v>
      </c>
      <c r="S9" s="157" t="str">
        <f t="shared" si="8"/>
        <v>ปกติ</v>
      </c>
    </row>
    <row r="10" spans="1:19" s="13" customFormat="1" ht="18" customHeight="1" x14ac:dyDescent="0.45">
      <c r="A10" s="111" t="s">
        <v>72</v>
      </c>
      <c r="B10" s="109">
        <f>input1!B10</f>
        <v>0</v>
      </c>
      <c r="C10" s="124">
        <f>input1!C10</f>
        <v>0</v>
      </c>
      <c r="D10" s="125">
        <f>input1!D10</f>
        <v>0</v>
      </c>
      <c r="E10" s="126">
        <f>input1!E10</f>
        <v>0</v>
      </c>
      <c r="F10" s="144" t="str">
        <f t="shared" si="0"/>
        <v>-</v>
      </c>
      <c r="G10" s="139">
        <f>input2!AF10</f>
        <v>5</v>
      </c>
      <c r="H10" s="142" t="str">
        <f t="shared" si="1"/>
        <v>ปกติ</v>
      </c>
      <c r="I10" s="141">
        <f>input2!AI10</f>
        <v>7</v>
      </c>
      <c r="J10" s="142" t="str">
        <f t="shared" si="2"/>
        <v>ปกติ</v>
      </c>
      <c r="K10" s="139">
        <f>input2!AM10</f>
        <v>7</v>
      </c>
      <c r="L10" s="142" t="str">
        <f t="shared" si="3"/>
        <v>ปกติ</v>
      </c>
      <c r="M10" s="141">
        <f>input2!AQ10</f>
        <v>7</v>
      </c>
      <c r="N10" s="142" t="str">
        <f t="shared" si="4"/>
        <v>ปกติ</v>
      </c>
      <c r="O10" s="139">
        <f>input2!AS10</f>
        <v>9</v>
      </c>
      <c r="P10" s="143" t="str">
        <f t="shared" si="5"/>
        <v>ไม่มีจุดแข็ง</v>
      </c>
      <c r="Q10" s="146">
        <f t="shared" si="6"/>
        <v>35</v>
      </c>
      <c r="R10" s="167">
        <f t="shared" si="7"/>
        <v>35</v>
      </c>
      <c r="S10" s="157" t="str">
        <f t="shared" si="8"/>
        <v>ปกติ</v>
      </c>
    </row>
    <row r="11" spans="1:19" s="13" customFormat="1" ht="18" customHeight="1" x14ac:dyDescent="0.45">
      <c r="A11" s="200" t="s">
        <v>73</v>
      </c>
      <c r="B11" s="109">
        <f>input1!B11</f>
        <v>0</v>
      </c>
      <c r="C11" s="124">
        <f>input1!C11</f>
        <v>0</v>
      </c>
      <c r="D11" s="125">
        <f>input1!D11</f>
        <v>0</v>
      </c>
      <c r="E11" s="126">
        <f>input1!E11</f>
        <v>0</v>
      </c>
      <c r="F11" s="144" t="str">
        <f t="shared" si="0"/>
        <v>-</v>
      </c>
      <c r="G11" s="145">
        <f>input2!AF11</f>
        <v>7</v>
      </c>
      <c r="H11" s="142" t="str">
        <f t="shared" si="1"/>
        <v>ปกติ</v>
      </c>
      <c r="I11" s="147">
        <f>input2!AI11</f>
        <v>6</v>
      </c>
      <c r="J11" s="142" t="str">
        <f t="shared" si="2"/>
        <v>ปกติ</v>
      </c>
      <c r="K11" s="145">
        <f>input2!AM11</f>
        <v>9</v>
      </c>
      <c r="L11" s="142" t="str">
        <f t="shared" si="3"/>
        <v>ปกติ</v>
      </c>
      <c r="M11" s="147">
        <f>input2!AQ11</f>
        <v>12</v>
      </c>
      <c r="N11" s="142" t="str">
        <f t="shared" si="4"/>
        <v>เสี่ยง/มีปัญหา</v>
      </c>
      <c r="O11" s="145">
        <f>input2!AS11</f>
        <v>7</v>
      </c>
      <c r="P11" s="143" t="str">
        <f t="shared" si="5"/>
        <v>ไม่มีจุดแข็ง</v>
      </c>
      <c r="Q11" s="146">
        <f t="shared" si="6"/>
        <v>41</v>
      </c>
      <c r="R11" s="167">
        <f t="shared" si="7"/>
        <v>41</v>
      </c>
      <c r="S11" s="157" t="str">
        <f t="shared" si="8"/>
        <v>ปกติ</v>
      </c>
    </row>
    <row r="12" spans="1:19" s="13" customFormat="1" ht="18" customHeight="1" x14ac:dyDescent="0.45">
      <c r="A12" s="202" t="s">
        <v>74</v>
      </c>
      <c r="B12" s="109">
        <f>input1!B12</f>
        <v>0</v>
      </c>
      <c r="C12" s="124">
        <f>input1!C12</f>
        <v>0</v>
      </c>
      <c r="D12" s="125">
        <f>input1!D12</f>
        <v>0</v>
      </c>
      <c r="E12" s="126">
        <f>input1!E12</f>
        <v>0</v>
      </c>
      <c r="F12" s="144" t="str">
        <f t="shared" si="0"/>
        <v>-</v>
      </c>
      <c r="G12" s="139">
        <f>input2!AF12</f>
        <v>8</v>
      </c>
      <c r="H12" s="142" t="str">
        <f t="shared" si="1"/>
        <v>ปกติ</v>
      </c>
      <c r="I12" s="141">
        <f>input2!AI12</f>
        <v>12</v>
      </c>
      <c r="J12" s="142" t="str">
        <f t="shared" si="2"/>
        <v>เสี่ยง/มีปัญหา</v>
      </c>
      <c r="K12" s="139">
        <f>input2!AM12</f>
        <v>13</v>
      </c>
      <c r="L12" s="142" t="str">
        <f t="shared" si="3"/>
        <v>เสี่ยง/มีปัญหา</v>
      </c>
      <c r="M12" s="141">
        <f>input2!AQ12</f>
        <v>6</v>
      </c>
      <c r="N12" s="142" t="str">
        <f t="shared" si="4"/>
        <v>ปกติ</v>
      </c>
      <c r="O12" s="139">
        <f>input2!AS12</f>
        <v>8</v>
      </c>
      <c r="P12" s="143" t="str">
        <f t="shared" si="5"/>
        <v>ไม่มีจุดแข็ง</v>
      </c>
      <c r="Q12" s="146">
        <f t="shared" si="6"/>
        <v>47</v>
      </c>
      <c r="R12" s="167">
        <f t="shared" si="7"/>
        <v>47</v>
      </c>
      <c r="S12" s="157" t="str">
        <f t="shared" si="8"/>
        <v>ปกติ</v>
      </c>
    </row>
    <row r="13" spans="1:19" s="13" customFormat="1" ht="18" customHeight="1" thickBot="1" x14ac:dyDescent="0.5">
      <c r="A13" s="203" t="s">
        <v>75</v>
      </c>
      <c r="B13" s="110">
        <f>input1!B13</f>
        <v>0</v>
      </c>
      <c r="C13" s="148">
        <f>input1!C13</f>
        <v>0</v>
      </c>
      <c r="D13" s="149">
        <f>input1!D13</f>
        <v>0</v>
      </c>
      <c r="E13" s="150">
        <f>input1!E13</f>
        <v>0</v>
      </c>
      <c r="F13" s="151" t="str">
        <f t="shared" si="0"/>
        <v>-</v>
      </c>
      <c r="G13" s="154">
        <f>input2!AF13</f>
        <v>9</v>
      </c>
      <c r="H13" s="155" t="str">
        <f t="shared" si="1"/>
        <v>ปกติ</v>
      </c>
      <c r="I13" s="154">
        <f>input2!AI13</f>
        <v>10</v>
      </c>
      <c r="J13" s="155" t="str">
        <f t="shared" si="2"/>
        <v>เสี่ยง/มีปัญหา</v>
      </c>
      <c r="K13" s="152">
        <f>input2!AM13</f>
        <v>12</v>
      </c>
      <c r="L13" s="155" t="str">
        <f t="shared" si="3"/>
        <v>เสี่ยง/มีปัญหา</v>
      </c>
      <c r="M13" s="154">
        <f>input2!AQ13</f>
        <v>8</v>
      </c>
      <c r="N13" s="155" t="str">
        <f t="shared" si="4"/>
        <v>ปกติ</v>
      </c>
      <c r="O13" s="152">
        <f>input2!AS13</f>
        <v>10</v>
      </c>
      <c r="P13" s="156" t="str">
        <f t="shared" si="5"/>
        <v>ไม่มีจุดแข็ง</v>
      </c>
      <c r="Q13" s="153">
        <f t="shared" si="6"/>
        <v>49</v>
      </c>
      <c r="R13" s="168">
        <f t="shared" si="7"/>
        <v>49</v>
      </c>
      <c r="S13" s="151" t="str">
        <f t="shared" si="8"/>
        <v>เสี่ยง/มีปัญหา</v>
      </c>
    </row>
    <row r="14" spans="1:19" s="13" customFormat="1" ht="18" customHeight="1" x14ac:dyDescent="0.45">
      <c r="A14" s="198" t="s">
        <v>76</v>
      </c>
      <c r="B14" s="109">
        <f>input1!B14</f>
        <v>0</v>
      </c>
      <c r="C14" s="124">
        <f>input1!C14</f>
        <v>0</v>
      </c>
      <c r="D14" s="125">
        <f>input1!D14</f>
        <v>0</v>
      </c>
      <c r="E14" s="126">
        <f>input1!E14</f>
        <v>0</v>
      </c>
      <c r="F14" s="157" t="str">
        <f t="shared" si="0"/>
        <v>-</v>
      </c>
      <c r="G14" s="139">
        <f>input2!AF14</f>
        <v>11</v>
      </c>
      <c r="H14" s="142" t="str">
        <f t="shared" si="1"/>
        <v>เสี่ยง/มีปัญหา</v>
      </c>
      <c r="I14" s="141">
        <f>input2!AI14</f>
        <v>8</v>
      </c>
      <c r="J14" s="142" t="str">
        <f t="shared" si="2"/>
        <v>ปกติ</v>
      </c>
      <c r="K14" s="139">
        <f>input2!AM14</f>
        <v>7</v>
      </c>
      <c r="L14" s="142" t="str">
        <f t="shared" si="3"/>
        <v>ปกติ</v>
      </c>
      <c r="M14" s="141">
        <f>input2!AQ14</f>
        <v>10</v>
      </c>
      <c r="N14" s="142" t="str">
        <f t="shared" si="4"/>
        <v>เสี่ยง/มีปัญหา</v>
      </c>
      <c r="O14" s="139">
        <f>input2!AS14</f>
        <v>10</v>
      </c>
      <c r="P14" s="143" t="str">
        <f t="shared" si="5"/>
        <v>ไม่มีจุดแข็ง</v>
      </c>
      <c r="Q14" s="140">
        <f t="shared" si="6"/>
        <v>46</v>
      </c>
      <c r="R14" s="166">
        <f t="shared" si="7"/>
        <v>46</v>
      </c>
      <c r="S14" s="157" t="str">
        <f t="shared" si="8"/>
        <v>ปกติ</v>
      </c>
    </row>
    <row r="15" spans="1:19" s="13" customFormat="1" ht="18" customHeight="1" x14ac:dyDescent="0.45">
      <c r="A15" s="111" t="s">
        <v>77</v>
      </c>
      <c r="B15" s="109">
        <f>input1!B15</f>
        <v>0</v>
      </c>
      <c r="C15" s="124">
        <f>input1!C15</f>
        <v>0</v>
      </c>
      <c r="D15" s="125">
        <f>input1!D15</f>
        <v>0</v>
      </c>
      <c r="E15" s="126">
        <f>input1!E15</f>
        <v>0</v>
      </c>
      <c r="F15" s="144" t="str">
        <f t="shared" si="0"/>
        <v>-</v>
      </c>
      <c r="G15" s="145">
        <f>input2!AF15</f>
        <v>10</v>
      </c>
      <c r="H15" s="142" t="str">
        <f t="shared" si="1"/>
        <v>ปกติ</v>
      </c>
      <c r="I15" s="147">
        <f>input2!AI15</f>
        <v>9</v>
      </c>
      <c r="J15" s="142" t="str">
        <f t="shared" si="2"/>
        <v>ปกติ</v>
      </c>
      <c r="K15" s="145">
        <f>input2!AM15</f>
        <v>8</v>
      </c>
      <c r="L15" s="142" t="str">
        <f t="shared" si="3"/>
        <v>ปกติ</v>
      </c>
      <c r="M15" s="147">
        <f>input2!AQ15</f>
        <v>8</v>
      </c>
      <c r="N15" s="142" t="str">
        <f t="shared" si="4"/>
        <v>ปกติ</v>
      </c>
      <c r="O15" s="145">
        <f>input2!AS15</f>
        <v>13</v>
      </c>
      <c r="P15" s="143" t="str">
        <f t="shared" si="5"/>
        <v>มีจุดแข็ง</v>
      </c>
      <c r="Q15" s="146">
        <f t="shared" si="6"/>
        <v>48</v>
      </c>
      <c r="R15" s="167">
        <f t="shared" si="7"/>
        <v>48</v>
      </c>
      <c r="S15" s="157" t="str">
        <f t="shared" si="8"/>
        <v>ปกติ</v>
      </c>
    </row>
    <row r="16" spans="1:19" s="13" customFormat="1" ht="18" customHeight="1" x14ac:dyDescent="0.45">
      <c r="A16" s="200" t="s">
        <v>78</v>
      </c>
      <c r="B16" s="109">
        <f>input1!B16</f>
        <v>0</v>
      </c>
      <c r="C16" s="124">
        <f>input1!C16</f>
        <v>0</v>
      </c>
      <c r="D16" s="125">
        <f>input1!D16</f>
        <v>0</v>
      </c>
      <c r="E16" s="126">
        <f>input1!E16</f>
        <v>0</v>
      </c>
      <c r="F16" s="144" t="str">
        <f t="shared" si="0"/>
        <v>-</v>
      </c>
      <c r="G16" s="139">
        <f>input2!AF16</f>
        <v>8</v>
      </c>
      <c r="H16" s="142" t="str">
        <f t="shared" si="1"/>
        <v>ปกติ</v>
      </c>
      <c r="I16" s="141">
        <f>input2!AI16</f>
        <v>12</v>
      </c>
      <c r="J16" s="142" t="str">
        <f t="shared" si="2"/>
        <v>เสี่ยง/มีปัญหา</v>
      </c>
      <c r="K16" s="139">
        <f>input2!AM16</f>
        <v>13</v>
      </c>
      <c r="L16" s="142" t="str">
        <f t="shared" si="3"/>
        <v>เสี่ยง/มีปัญหา</v>
      </c>
      <c r="M16" s="141">
        <f>input2!AQ16</f>
        <v>6</v>
      </c>
      <c r="N16" s="142" t="str">
        <f t="shared" si="4"/>
        <v>ปกติ</v>
      </c>
      <c r="O16" s="139">
        <f>input2!AS16</f>
        <v>8</v>
      </c>
      <c r="P16" s="143" t="str">
        <f t="shared" si="5"/>
        <v>ไม่มีจุดแข็ง</v>
      </c>
      <c r="Q16" s="146">
        <f t="shared" si="6"/>
        <v>47</v>
      </c>
      <c r="R16" s="167">
        <f t="shared" si="7"/>
        <v>47</v>
      </c>
      <c r="S16" s="157" t="str">
        <f t="shared" si="8"/>
        <v>ปกติ</v>
      </c>
    </row>
    <row r="17" spans="1:31" s="13" customFormat="1" ht="18" customHeight="1" x14ac:dyDescent="0.45">
      <c r="A17" s="202" t="s">
        <v>79</v>
      </c>
      <c r="B17" s="109">
        <f>input1!B17</f>
        <v>0</v>
      </c>
      <c r="C17" s="124">
        <f>input1!C17</f>
        <v>0</v>
      </c>
      <c r="D17" s="125">
        <f>input1!D17</f>
        <v>0</v>
      </c>
      <c r="E17" s="126">
        <f>input1!E17</f>
        <v>0</v>
      </c>
      <c r="F17" s="144" t="str">
        <f t="shared" si="0"/>
        <v>-</v>
      </c>
      <c r="G17" s="145">
        <f>input2!AF17</f>
        <v>8</v>
      </c>
      <c r="H17" s="142" t="str">
        <f t="shared" si="1"/>
        <v>ปกติ</v>
      </c>
      <c r="I17" s="147">
        <f>input2!AI17</f>
        <v>9</v>
      </c>
      <c r="J17" s="142" t="str">
        <f t="shared" si="2"/>
        <v>ปกติ</v>
      </c>
      <c r="K17" s="145">
        <f>input2!AM17</f>
        <v>9</v>
      </c>
      <c r="L17" s="142" t="str">
        <f t="shared" si="3"/>
        <v>ปกติ</v>
      </c>
      <c r="M17" s="147">
        <f>input2!AQ17</f>
        <v>8</v>
      </c>
      <c r="N17" s="142" t="str">
        <f t="shared" si="4"/>
        <v>ปกติ</v>
      </c>
      <c r="O17" s="145">
        <f>input2!AS17</f>
        <v>9</v>
      </c>
      <c r="P17" s="143" t="str">
        <f t="shared" si="5"/>
        <v>ไม่มีจุดแข็ง</v>
      </c>
      <c r="Q17" s="146">
        <f t="shared" si="6"/>
        <v>43</v>
      </c>
      <c r="R17" s="167">
        <f t="shared" si="7"/>
        <v>43</v>
      </c>
      <c r="S17" s="157" t="str">
        <f t="shared" si="8"/>
        <v>ปกติ</v>
      </c>
    </row>
    <row r="18" spans="1:31" s="13" customFormat="1" ht="18" customHeight="1" thickBot="1" x14ac:dyDescent="0.5">
      <c r="A18" s="203" t="s">
        <v>80</v>
      </c>
      <c r="B18" s="110">
        <f>input1!B18</f>
        <v>0</v>
      </c>
      <c r="C18" s="148">
        <f>input1!C18</f>
        <v>0</v>
      </c>
      <c r="D18" s="149">
        <f>input1!D18</f>
        <v>0</v>
      </c>
      <c r="E18" s="150">
        <f>input1!E18</f>
        <v>0</v>
      </c>
      <c r="F18" s="151" t="str">
        <f t="shared" si="0"/>
        <v>-</v>
      </c>
      <c r="G18" s="154">
        <f>input2!AF18</f>
        <v>6</v>
      </c>
      <c r="H18" s="155" t="str">
        <f t="shared" si="1"/>
        <v>ปกติ</v>
      </c>
      <c r="I18" s="154">
        <f>input2!AI18</f>
        <v>10</v>
      </c>
      <c r="J18" s="155" t="str">
        <f t="shared" si="2"/>
        <v>เสี่ยง/มีปัญหา</v>
      </c>
      <c r="K18" s="152">
        <f>input2!AM18</f>
        <v>10</v>
      </c>
      <c r="L18" s="155" t="str">
        <f t="shared" si="3"/>
        <v>ปกติ</v>
      </c>
      <c r="M18" s="154">
        <f>input2!AQ18</f>
        <v>7</v>
      </c>
      <c r="N18" s="155" t="str">
        <f t="shared" si="4"/>
        <v>ปกติ</v>
      </c>
      <c r="O18" s="152">
        <f>input2!AS18</f>
        <v>10</v>
      </c>
      <c r="P18" s="156" t="str">
        <f t="shared" si="5"/>
        <v>ไม่มีจุดแข็ง</v>
      </c>
      <c r="Q18" s="153">
        <f t="shared" si="6"/>
        <v>43</v>
      </c>
      <c r="R18" s="168">
        <f t="shared" si="7"/>
        <v>43</v>
      </c>
      <c r="S18" s="151" t="str">
        <f t="shared" si="8"/>
        <v>ปกติ</v>
      </c>
    </row>
    <row r="19" spans="1:31" s="13" customFormat="1" ht="18" customHeight="1" x14ac:dyDescent="0.45">
      <c r="A19" s="198" t="s">
        <v>81</v>
      </c>
      <c r="B19" s="109">
        <f>input1!B19</f>
        <v>0</v>
      </c>
      <c r="C19" s="124">
        <f>input1!C19</f>
        <v>0</v>
      </c>
      <c r="D19" s="125">
        <f>input1!D19</f>
        <v>0</v>
      </c>
      <c r="E19" s="126">
        <f>input1!E19</f>
        <v>0</v>
      </c>
      <c r="F19" s="157" t="str">
        <f t="shared" si="0"/>
        <v>-</v>
      </c>
      <c r="G19" s="139">
        <f>input2!AF19</f>
        <v>10</v>
      </c>
      <c r="H19" s="142" t="str">
        <f t="shared" si="1"/>
        <v>ปกติ</v>
      </c>
      <c r="I19" s="141">
        <f>input2!AI19</f>
        <v>9</v>
      </c>
      <c r="J19" s="142" t="str">
        <f t="shared" si="2"/>
        <v>ปกติ</v>
      </c>
      <c r="K19" s="139">
        <f>input2!AM19</f>
        <v>8</v>
      </c>
      <c r="L19" s="142" t="str">
        <f t="shared" si="3"/>
        <v>ปกติ</v>
      </c>
      <c r="M19" s="141">
        <f>input2!AQ19</f>
        <v>8</v>
      </c>
      <c r="N19" s="142" t="str">
        <f t="shared" si="4"/>
        <v>ปกติ</v>
      </c>
      <c r="O19" s="139">
        <f>input2!AS19</f>
        <v>13</v>
      </c>
      <c r="P19" s="143" t="str">
        <f t="shared" si="5"/>
        <v>มีจุดแข็ง</v>
      </c>
      <c r="Q19" s="140">
        <f t="shared" si="6"/>
        <v>48</v>
      </c>
      <c r="R19" s="166">
        <f t="shared" si="7"/>
        <v>48</v>
      </c>
      <c r="S19" s="157" t="str">
        <f t="shared" si="8"/>
        <v>ปกติ</v>
      </c>
    </row>
    <row r="20" spans="1:31" s="13" customFormat="1" ht="18" customHeight="1" x14ac:dyDescent="0.45">
      <c r="A20" s="111" t="s">
        <v>29</v>
      </c>
      <c r="B20" s="109">
        <f>input1!B20</f>
        <v>0</v>
      </c>
      <c r="C20" s="124">
        <f>input1!C20</f>
        <v>0</v>
      </c>
      <c r="D20" s="125">
        <f>input1!D20</f>
        <v>0</v>
      </c>
      <c r="E20" s="126">
        <f>input1!E20</f>
        <v>0</v>
      </c>
      <c r="F20" s="144" t="str">
        <f t="shared" si="0"/>
        <v>-</v>
      </c>
      <c r="G20" s="139">
        <f>input2!AF20</f>
        <v>7</v>
      </c>
      <c r="H20" s="142" t="str">
        <f t="shared" si="1"/>
        <v>ปกติ</v>
      </c>
      <c r="I20" s="141">
        <f>input2!AI20</f>
        <v>6</v>
      </c>
      <c r="J20" s="142" t="str">
        <f t="shared" si="2"/>
        <v>ปกติ</v>
      </c>
      <c r="K20" s="139">
        <f>input2!AM20</f>
        <v>11</v>
      </c>
      <c r="L20" s="142" t="str">
        <f t="shared" si="3"/>
        <v>เสี่ยง/มีปัญหา</v>
      </c>
      <c r="M20" s="141">
        <f>input2!AQ20</f>
        <v>6</v>
      </c>
      <c r="N20" s="142" t="str">
        <f t="shared" si="4"/>
        <v>ปกติ</v>
      </c>
      <c r="O20" s="139">
        <f>input2!AS20</f>
        <v>7</v>
      </c>
      <c r="P20" s="143" t="str">
        <f t="shared" si="5"/>
        <v>ไม่มีจุดแข็ง</v>
      </c>
      <c r="Q20" s="146">
        <f t="shared" si="6"/>
        <v>37</v>
      </c>
      <c r="R20" s="167">
        <f t="shared" si="7"/>
        <v>37</v>
      </c>
      <c r="S20" s="157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200" t="s">
        <v>30</v>
      </c>
      <c r="B21" s="109">
        <f>input1!B21</f>
        <v>0</v>
      </c>
      <c r="C21" s="124">
        <f>input1!C21</f>
        <v>0</v>
      </c>
      <c r="D21" s="125">
        <f>input1!D21</f>
        <v>0</v>
      </c>
      <c r="E21" s="126">
        <f>input1!E21</f>
        <v>0</v>
      </c>
      <c r="F21" s="144" t="str">
        <f t="shared" si="0"/>
        <v>-</v>
      </c>
      <c r="G21" s="145">
        <f>input2!AF21</f>
        <v>7</v>
      </c>
      <c r="H21" s="142" t="str">
        <f t="shared" si="1"/>
        <v>ปกติ</v>
      </c>
      <c r="I21" s="147">
        <f>input2!AI21</f>
        <v>6</v>
      </c>
      <c r="J21" s="142" t="str">
        <f t="shared" si="2"/>
        <v>ปกติ</v>
      </c>
      <c r="K21" s="145">
        <f>input2!AM21</f>
        <v>11</v>
      </c>
      <c r="L21" s="142" t="str">
        <f t="shared" si="3"/>
        <v>เสี่ยง/มีปัญหา</v>
      </c>
      <c r="M21" s="147">
        <f>input2!AQ21</f>
        <v>11</v>
      </c>
      <c r="N21" s="142" t="str">
        <f t="shared" si="4"/>
        <v>เสี่ยง/มีปัญหา</v>
      </c>
      <c r="O21" s="145">
        <f>input2!AS21</f>
        <v>8</v>
      </c>
      <c r="P21" s="143" t="str">
        <f t="shared" si="5"/>
        <v>ไม่มีจุดแข็ง</v>
      </c>
      <c r="Q21" s="146">
        <f t="shared" si="6"/>
        <v>43</v>
      </c>
      <c r="R21" s="167">
        <f t="shared" si="7"/>
        <v>43</v>
      </c>
      <c r="S21" s="157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202" t="s">
        <v>31</v>
      </c>
      <c r="B22" s="109">
        <f>input1!B22</f>
        <v>0</v>
      </c>
      <c r="C22" s="124">
        <f>input1!C22</f>
        <v>0</v>
      </c>
      <c r="D22" s="125">
        <f>input1!D22</f>
        <v>0</v>
      </c>
      <c r="E22" s="126">
        <f>input1!E22</f>
        <v>0</v>
      </c>
      <c r="F22" s="144" t="str">
        <f t="shared" si="0"/>
        <v>-</v>
      </c>
      <c r="G22" s="139">
        <f>input2!AF22</f>
        <v>8</v>
      </c>
      <c r="H22" s="142" t="str">
        <f t="shared" si="1"/>
        <v>ปกติ</v>
      </c>
      <c r="I22" s="141">
        <f>input2!AI22</f>
        <v>10</v>
      </c>
      <c r="J22" s="142" t="str">
        <f t="shared" si="2"/>
        <v>เสี่ยง/มีปัญหา</v>
      </c>
      <c r="K22" s="139">
        <f>input2!AM22</f>
        <v>10</v>
      </c>
      <c r="L22" s="142" t="str">
        <f t="shared" si="3"/>
        <v>ปกติ</v>
      </c>
      <c r="M22" s="141">
        <f>input2!AQ22</f>
        <v>8</v>
      </c>
      <c r="N22" s="142" t="str">
        <f t="shared" si="4"/>
        <v>ปกติ</v>
      </c>
      <c r="O22" s="139">
        <f>input2!AS22</f>
        <v>7</v>
      </c>
      <c r="P22" s="143" t="str">
        <f t="shared" si="5"/>
        <v>ไม่มีจุดแข็ง</v>
      </c>
      <c r="Q22" s="146">
        <f t="shared" si="6"/>
        <v>43</v>
      </c>
      <c r="R22" s="167">
        <f t="shared" si="7"/>
        <v>43</v>
      </c>
      <c r="S22" s="157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203" t="s">
        <v>56</v>
      </c>
      <c r="B23" s="110">
        <f>input1!B23</f>
        <v>0</v>
      </c>
      <c r="C23" s="148">
        <f>input1!C23</f>
        <v>0</v>
      </c>
      <c r="D23" s="149">
        <f>input1!D23</f>
        <v>0</v>
      </c>
      <c r="E23" s="150">
        <f>input1!E23</f>
        <v>0</v>
      </c>
      <c r="F23" s="151" t="str">
        <f t="shared" si="0"/>
        <v>-</v>
      </c>
      <c r="G23" s="154">
        <f>input2!AF23</f>
        <v>6</v>
      </c>
      <c r="H23" s="155" t="str">
        <f t="shared" si="1"/>
        <v>ปกติ</v>
      </c>
      <c r="I23" s="154">
        <f>input2!AI23</f>
        <v>7</v>
      </c>
      <c r="J23" s="155" t="str">
        <f t="shared" si="2"/>
        <v>ปกติ</v>
      </c>
      <c r="K23" s="152">
        <f>input2!AM23</f>
        <v>7</v>
      </c>
      <c r="L23" s="155" t="str">
        <f t="shared" si="3"/>
        <v>ปกติ</v>
      </c>
      <c r="M23" s="154">
        <f>input2!AQ23</f>
        <v>6</v>
      </c>
      <c r="N23" s="155" t="str">
        <f t="shared" si="4"/>
        <v>ปกติ</v>
      </c>
      <c r="O23" s="152">
        <f>input2!AS23</f>
        <v>10</v>
      </c>
      <c r="P23" s="156" t="str">
        <f t="shared" si="5"/>
        <v>ไม่มีจุดแข็ง</v>
      </c>
      <c r="Q23" s="153">
        <f t="shared" si="6"/>
        <v>36</v>
      </c>
      <c r="R23" s="168">
        <f t="shared" si="7"/>
        <v>36</v>
      </c>
      <c r="S23" s="151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198" t="s">
        <v>57</v>
      </c>
      <c r="B24" s="109">
        <f>input1!B24</f>
        <v>0</v>
      </c>
      <c r="C24" s="124">
        <f>input1!C24</f>
        <v>0</v>
      </c>
      <c r="D24" s="125">
        <f>input1!D24</f>
        <v>0</v>
      </c>
      <c r="E24" s="126">
        <f>input1!E24</f>
        <v>0</v>
      </c>
      <c r="F24" s="157" t="str">
        <f t="shared" si="0"/>
        <v>-</v>
      </c>
      <c r="G24" s="139">
        <f>input2!AF24</f>
        <v>5</v>
      </c>
      <c r="H24" s="142" t="str">
        <f t="shared" si="1"/>
        <v>ปกติ</v>
      </c>
      <c r="I24" s="141">
        <f>input2!AI24</f>
        <v>7</v>
      </c>
      <c r="J24" s="142" t="str">
        <f t="shared" si="2"/>
        <v>ปกติ</v>
      </c>
      <c r="K24" s="139">
        <f>input2!AM24</f>
        <v>10</v>
      </c>
      <c r="L24" s="142" t="str">
        <f t="shared" si="3"/>
        <v>ปกติ</v>
      </c>
      <c r="M24" s="141">
        <f>input2!AQ24</f>
        <v>8</v>
      </c>
      <c r="N24" s="142" t="str">
        <f t="shared" si="4"/>
        <v>ปกติ</v>
      </c>
      <c r="O24" s="139">
        <f>input2!AS24</f>
        <v>12</v>
      </c>
      <c r="P24" s="143" t="str">
        <f t="shared" si="5"/>
        <v>มีจุดแข็ง</v>
      </c>
      <c r="Q24" s="140">
        <f t="shared" si="6"/>
        <v>42</v>
      </c>
      <c r="R24" s="166">
        <f t="shared" si="7"/>
        <v>42</v>
      </c>
      <c r="S24" s="157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11" t="s">
        <v>58</v>
      </c>
      <c r="B25" s="109">
        <f>input1!B25</f>
        <v>0</v>
      </c>
      <c r="C25" s="124">
        <f>input1!C25</f>
        <v>0</v>
      </c>
      <c r="D25" s="125">
        <f>input1!D25</f>
        <v>0</v>
      </c>
      <c r="E25" s="126">
        <f>input1!E25</f>
        <v>0</v>
      </c>
      <c r="F25" s="144" t="str">
        <f t="shared" si="0"/>
        <v>-</v>
      </c>
      <c r="G25" s="145">
        <f>input2!AF25</f>
        <v>7</v>
      </c>
      <c r="H25" s="142" t="str">
        <f t="shared" si="1"/>
        <v>ปกติ</v>
      </c>
      <c r="I25" s="147">
        <f>input2!AI25</f>
        <v>6</v>
      </c>
      <c r="J25" s="142" t="str">
        <f t="shared" si="2"/>
        <v>ปกติ</v>
      </c>
      <c r="K25" s="145">
        <f>input2!AM25</f>
        <v>10</v>
      </c>
      <c r="L25" s="142" t="str">
        <f t="shared" si="3"/>
        <v>ปกติ</v>
      </c>
      <c r="M25" s="147">
        <f>input2!AQ25</f>
        <v>6</v>
      </c>
      <c r="N25" s="142" t="str">
        <f t="shared" si="4"/>
        <v>ปกติ</v>
      </c>
      <c r="O25" s="145">
        <f>input2!AS25</f>
        <v>12</v>
      </c>
      <c r="P25" s="143" t="str">
        <f t="shared" si="5"/>
        <v>มีจุดแข็ง</v>
      </c>
      <c r="Q25" s="146">
        <f t="shared" si="6"/>
        <v>41</v>
      </c>
      <c r="R25" s="167">
        <f t="shared" si="7"/>
        <v>41</v>
      </c>
      <c r="S25" s="157" t="str">
        <f t="shared" si="8"/>
        <v>ปกติ</v>
      </c>
    </row>
    <row r="26" spans="1:31" s="13" customFormat="1" ht="18" customHeight="1" x14ac:dyDescent="0.45">
      <c r="A26" s="200" t="s">
        <v>59</v>
      </c>
      <c r="B26" s="109">
        <f>input1!B26</f>
        <v>0</v>
      </c>
      <c r="C26" s="124">
        <f>input1!C26</f>
        <v>0</v>
      </c>
      <c r="D26" s="125">
        <f>input1!D26</f>
        <v>0</v>
      </c>
      <c r="E26" s="126">
        <f>input1!E26</f>
        <v>0</v>
      </c>
      <c r="F26" s="144" t="str">
        <f t="shared" si="0"/>
        <v>-</v>
      </c>
      <c r="G26" s="139">
        <f>input2!AF26</f>
        <v>5</v>
      </c>
      <c r="H26" s="142" t="str">
        <f t="shared" si="1"/>
        <v>ปกติ</v>
      </c>
      <c r="I26" s="141">
        <f>input2!AI26</f>
        <v>11</v>
      </c>
      <c r="J26" s="142" t="str">
        <f t="shared" si="2"/>
        <v>เสี่ยง/มีปัญหา</v>
      </c>
      <c r="K26" s="139">
        <f>input2!AM26</f>
        <v>8</v>
      </c>
      <c r="L26" s="142" t="str">
        <f t="shared" si="3"/>
        <v>ปกติ</v>
      </c>
      <c r="M26" s="141">
        <f>input2!AQ26</f>
        <v>9</v>
      </c>
      <c r="N26" s="142" t="str">
        <f t="shared" si="4"/>
        <v>ปกติ</v>
      </c>
      <c r="O26" s="139">
        <f>input2!AS26</f>
        <v>7</v>
      </c>
      <c r="P26" s="143" t="str">
        <f t="shared" si="5"/>
        <v>ไม่มีจุดแข็ง</v>
      </c>
      <c r="Q26" s="146">
        <f t="shared" si="6"/>
        <v>40</v>
      </c>
      <c r="R26" s="167">
        <f t="shared" si="7"/>
        <v>40</v>
      </c>
      <c r="S26" s="157" t="str">
        <f t="shared" si="8"/>
        <v>ปกติ</v>
      </c>
    </row>
    <row r="27" spans="1:31" s="13" customFormat="1" ht="18" customHeight="1" x14ac:dyDescent="0.45">
      <c r="A27" s="202" t="s">
        <v>0</v>
      </c>
      <c r="B27" s="109">
        <f>input1!B27</f>
        <v>0</v>
      </c>
      <c r="C27" s="124">
        <f>input1!C27</f>
        <v>0</v>
      </c>
      <c r="D27" s="125">
        <f>input1!D27</f>
        <v>0</v>
      </c>
      <c r="E27" s="126">
        <f>input1!E27</f>
        <v>0</v>
      </c>
      <c r="F27" s="144" t="str">
        <f t="shared" si="0"/>
        <v>-</v>
      </c>
      <c r="G27" s="145">
        <f>input2!AF27</f>
        <v>9</v>
      </c>
      <c r="H27" s="142" t="str">
        <f t="shared" si="1"/>
        <v>ปกติ</v>
      </c>
      <c r="I27" s="147">
        <f>input2!AI27</f>
        <v>8</v>
      </c>
      <c r="J27" s="142" t="str">
        <f t="shared" si="2"/>
        <v>ปกติ</v>
      </c>
      <c r="K27" s="145">
        <f>input2!AM27</f>
        <v>9</v>
      </c>
      <c r="L27" s="142" t="str">
        <f t="shared" si="3"/>
        <v>ปกติ</v>
      </c>
      <c r="M27" s="147">
        <f>input2!AQ27</f>
        <v>10</v>
      </c>
      <c r="N27" s="142" t="str">
        <f t="shared" si="4"/>
        <v>เสี่ยง/มีปัญหา</v>
      </c>
      <c r="O27" s="145">
        <f>input2!AS27</f>
        <v>8</v>
      </c>
      <c r="P27" s="143" t="str">
        <f t="shared" si="5"/>
        <v>ไม่มีจุดแข็ง</v>
      </c>
      <c r="Q27" s="146">
        <f t="shared" si="6"/>
        <v>44</v>
      </c>
      <c r="R27" s="167">
        <f t="shared" si="7"/>
        <v>44</v>
      </c>
      <c r="S27" s="157" t="str">
        <f t="shared" si="8"/>
        <v>ปกติ</v>
      </c>
    </row>
    <row r="28" spans="1:31" s="13" customFormat="1" ht="18" customHeight="1" thickBot="1" x14ac:dyDescent="0.5">
      <c r="A28" s="203" t="s">
        <v>1</v>
      </c>
      <c r="B28" s="110">
        <f>input1!B28</f>
        <v>0</v>
      </c>
      <c r="C28" s="148">
        <f>input1!C28</f>
        <v>0</v>
      </c>
      <c r="D28" s="149">
        <f>input1!D28</f>
        <v>0</v>
      </c>
      <c r="E28" s="150">
        <f>input1!E28</f>
        <v>0</v>
      </c>
      <c r="F28" s="151" t="str">
        <f t="shared" si="0"/>
        <v>-</v>
      </c>
      <c r="G28" s="154">
        <f>input2!AF28</f>
        <v>7</v>
      </c>
      <c r="H28" s="155" t="str">
        <f t="shared" si="1"/>
        <v>ปกติ</v>
      </c>
      <c r="I28" s="154">
        <f>input2!AI28</f>
        <v>9</v>
      </c>
      <c r="J28" s="155" t="str">
        <f t="shared" si="2"/>
        <v>ปกติ</v>
      </c>
      <c r="K28" s="152">
        <f>input2!AM28</f>
        <v>9</v>
      </c>
      <c r="L28" s="155" t="str">
        <f t="shared" si="3"/>
        <v>ปกติ</v>
      </c>
      <c r="M28" s="154">
        <f>input2!AQ28</f>
        <v>7</v>
      </c>
      <c r="N28" s="155" t="str">
        <f t="shared" si="4"/>
        <v>ปกติ</v>
      </c>
      <c r="O28" s="152">
        <f>input2!AS28</f>
        <v>14</v>
      </c>
      <c r="P28" s="156" t="str">
        <f t="shared" si="5"/>
        <v>มีจุดแข็ง</v>
      </c>
      <c r="Q28" s="153">
        <f t="shared" si="6"/>
        <v>46</v>
      </c>
      <c r="R28" s="168">
        <f t="shared" si="7"/>
        <v>46</v>
      </c>
      <c r="S28" s="151" t="str">
        <f t="shared" si="8"/>
        <v>ปกติ</v>
      </c>
    </row>
    <row r="29" spans="1:31" s="13" customFormat="1" ht="18" customHeight="1" x14ac:dyDescent="0.45">
      <c r="A29" s="198" t="s">
        <v>2</v>
      </c>
      <c r="B29" s="109">
        <f>input1!B29</f>
        <v>0</v>
      </c>
      <c r="C29" s="124">
        <f>input1!C29</f>
        <v>0</v>
      </c>
      <c r="D29" s="125">
        <f>input1!D29</f>
        <v>0</v>
      </c>
      <c r="E29" s="126">
        <f>input1!E29</f>
        <v>0</v>
      </c>
      <c r="F29" s="157" t="str">
        <f t="shared" si="0"/>
        <v>-</v>
      </c>
      <c r="G29" s="139">
        <f>input2!AF29</f>
        <v>8</v>
      </c>
      <c r="H29" s="142" t="str">
        <f t="shared" si="1"/>
        <v>ปกติ</v>
      </c>
      <c r="I29" s="141">
        <f>input2!AI29</f>
        <v>6</v>
      </c>
      <c r="J29" s="142" t="str">
        <f t="shared" si="2"/>
        <v>ปกติ</v>
      </c>
      <c r="K29" s="139">
        <f>input2!AM29</f>
        <v>7</v>
      </c>
      <c r="L29" s="142" t="str">
        <f t="shared" si="3"/>
        <v>ปกติ</v>
      </c>
      <c r="M29" s="141">
        <f>input2!AQ29</f>
        <v>8</v>
      </c>
      <c r="N29" s="142" t="str">
        <f t="shared" si="4"/>
        <v>ปกติ</v>
      </c>
      <c r="O29" s="139">
        <f>input2!AS29</f>
        <v>12</v>
      </c>
      <c r="P29" s="143" t="str">
        <f t="shared" si="5"/>
        <v>มีจุดแข็ง</v>
      </c>
      <c r="Q29" s="140">
        <f t="shared" si="6"/>
        <v>41</v>
      </c>
      <c r="R29" s="166">
        <f t="shared" si="7"/>
        <v>41</v>
      </c>
      <c r="S29" s="157" t="str">
        <f t="shared" si="8"/>
        <v>ปกติ</v>
      </c>
    </row>
    <row r="30" spans="1:31" s="13" customFormat="1" ht="18" customHeight="1" x14ac:dyDescent="0.45">
      <c r="A30" s="111" t="s">
        <v>3</v>
      </c>
      <c r="B30" s="109">
        <f>input1!B30</f>
        <v>0</v>
      </c>
      <c r="C30" s="124">
        <f>input1!C30</f>
        <v>0</v>
      </c>
      <c r="D30" s="125">
        <f>input1!D30</f>
        <v>0</v>
      </c>
      <c r="E30" s="126">
        <f>input1!E30</f>
        <v>0</v>
      </c>
      <c r="F30" s="144" t="str">
        <f t="shared" si="0"/>
        <v>-</v>
      </c>
      <c r="G30" s="139">
        <f>input2!AF30</f>
        <v>8</v>
      </c>
      <c r="H30" s="142" t="str">
        <f t="shared" si="1"/>
        <v>ปกติ</v>
      </c>
      <c r="I30" s="141">
        <f>input2!AI30</f>
        <v>7</v>
      </c>
      <c r="J30" s="142" t="str">
        <f t="shared" si="2"/>
        <v>ปกติ</v>
      </c>
      <c r="K30" s="139">
        <f>input2!AM30</f>
        <v>10</v>
      </c>
      <c r="L30" s="142" t="str">
        <f t="shared" si="3"/>
        <v>ปกติ</v>
      </c>
      <c r="M30" s="141">
        <f>input2!AQ30</f>
        <v>7</v>
      </c>
      <c r="N30" s="142" t="str">
        <f t="shared" si="4"/>
        <v>ปกติ</v>
      </c>
      <c r="O30" s="139">
        <f>input2!AS30</f>
        <v>11</v>
      </c>
      <c r="P30" s="143" t="str">
        <f t="shared" si="5"/>
        <v>มีจุดแข็ง</v>
      </c>
      <c r="Q30" s="146">
        <f t="shared" si="6"/>
        <v>43</v>
      </c>
      <c r="R30" s="167">
        <f t="shared" si="7"/>
        <v>43</v>
      </c>
      <c r="S30" s="157" t="str">
        <f t="shared" si="8"/>
        <v>ปกติ</v>
      </c>
    </row>
    <row r="31" spans="1:31" s="13" customFormat="1" ht="18" customHeight="1" x14ac:dyDescent="0.45">
      <c r="A31" s="200" t="s">
        <v>4</v>
      </c>
      <c r="B31" s="109">
        <f>input1!B31</f>
        <v>0</v>
      </c>
      <c r="C31" s="124">
        <f>input1!C31</f>
        <v>0</v>
      </c>
      <c r="D31" s="125">
        <f>input1!D31</f>
        <v>0</v>
      </c>
      <c r="E31" s="126">
        <f>input1!E31</f>
        <v>0</v>
      </c>
      <c r="F31" s="144" t="str">
        <f t="shared" si="0"/>
        <v>-</v>
      </c>
      <c r="G31" s="145">
        <f>input2!AF31</f>
        <v>9</v>
      </c>
      <c r="H31" s="142" t="str">
        <f t="shared" si="1"/>
        <v>ปกติ</v>
      </c>
      <c r="I31" s="147">
        <f>input2!AI31</f>
        <v>9</v>
      </c>
      <c r="J31" s="142" t="str">
        <f t="shared" si="2"/>
        <v>ปกติ</v>
      </c>
      <c r="K31" s="145">
        <f>input2!AM31</f>
        <v>9</v>
      </c>
      <c r="L31" s="142" t="str">
        <f t="shared" si="3"/>
        <v>ปกติ</v>
      </c>
      <c r="M31" s="147">
        <f>input2!AQ31</f>
        <v>7</v>
      </c>
      <c r="N31" s="142" t="str">
        <f t="shared" si="4"/>
        <v>ปกติ</v>
      </c>
      <c r="O31" s="145">
        <f>input2!AS31</f>
        <v>10</v>
      </c>
      <c r="P31" s="143" t="str">
        <f t="shared" si="5"/>
        <v>ไม่มีจุดแข็ง</v>
      </c>
      <c r="Q31" s="146">
        <f t="shared" si="6"/>
        <v>44</v>
      </c>
      <c r="R31" s="167">
        <f t="shared" si="7"/>
        <v>44</v>
      </c>
      <c r="S31" s="157" t="str">
        <f t="shared" si="8"/>
        <v>ปกติ</v>
      </c>
    </row>
    <row r="32" spans="1:31" s="13" customFormat="1" ht="18" customHeight="1" x14ac:dyDescent="0.45">
      <c r="A32" s="202" t="s">
        <v>5</v>
      </c>
      <c r="B32" s="109">
        <f>input1!B32</f>
        <v>0</v>
      </c>
      <c r="C32" s="124">
        <f>input1!C32</f>
        <v>0</v>
      </c>
      <c r="D32" s="125">
        <f>input1!D32</f>
        <v>0</v>
      </c>
      <c r="E32" s="126">
        <f>input1!E32</f>
        <v>0</v>
      </c>
      <c r="F32" s="144" t="str">
        <f t="shared" si="0"/>
        <v>-</v>
      </c>
      <c r="G32" s="139">
        <f>input2!AF32</f>
        <v>6</v>
      </c>
      <c r="H32" s="142" t="str">
        <f t="shared" si="1"/>
        <v>ปกติ</v>
      </c>
      <c r="I32" s="141">
        <f>input2!AI32</f>
        <v>5</v>
      </c>
      <c r="J32" s="142" t="str">
        <f t="shared" si="2"/>
        <v>ปกติ</v>
      </c>
      <c r="K32" s="139">
        <f>input2!AM32</f>
        <v>6</v>
      </c>
      <c r="L32" s="142" t="str">
        <f t="shared" si="3"/>
        <v>ปกติ</v>
      </c>
      <c r="M32" s="141">
        <f>input2!AQ32</f>
        <v>6</v>
      </c>
      <c r="N32" s="142" t="str">
        <f t="shared" si="4"/>
        <v>ปกติ</v>
      </c>
      <c r="O32" s="139">
        <f>input2!AS32</f>
        <v>15</v>
      </c>
      <c r="P32" s="143" t="str">
        <f t="shared" si="5"/>
        <v>มีจุดแข็ง</v>
      </c>
      <c r="Q32" s="146">
        <f t="shared" si="6"/>
        <v>38</v>
      </c>
      <c r="R32" s="167">
        <f t="shared" si="7"/>
        <v>38</v>
      </c>
      <c r="S32" s="157" t="str">
        <f t="shared" si="8"/>
        <v>ปกติ</v>
      </c>
    </row>
    <row r="33" spans="1:19" s="13" customFormat="1" ht="18" customHeight="1" thickBot="1" x14ac:dyDescent="0.5">
      <c r="A33" s="203" t="s">
        <v>6</v>
      </c>
      <c r="B33" s="110">
        <f>input1!B33</f>
        <v>0</v>
      </c>
      <c r="C33" s="148">
        <f>input1!C33</f>
        <v>0</v>
      </c>
      <c r="D33" s="149">
        <f>input1!D33</f>
        <v>0</v>
      </c>
      <c r="E33" s="150">
        <f>input1!E33</f>
        <v>0</v>
      </c>
      <c r="F33" s="151" t="str">
        <f t="shared" si="0"/>
        <v>-</v>
      </c>
      <c r="G33" s="154">
        <f>input2!AF33</f>
        <v>9</v>
      </c>
      <c r="H33" s="155" t="str">
        <f t="shared" si="1"/>
        <v>ปกติ</v>
      </c>
      <c r="I33" s="154">
        <f>input2!AI33</f>
        <v>5</v>
      </c>
      <c r="J33" s="155" t="str">
        <f t="shared" si="2"/>
        <v>ปกติ</v>
      </c>
      <c r="K33" s="152">
        <f>input2!AM33</f>
        <v>6</v>
      </c>
      <c r="L33" s="155" t="str">
        <f t="shared" si="3"/>
        <v>ปกติ</v>
      </c>
      <c r="M33" s="154">
        <f>input2!AQ33</f>
        <v>6</v>
      </c>
      <c r="N33" s="155" t="str">
        <f t="shared" si="4"/>
        <v>ปกติ</v>
      </c>
      <c r="O33" s="152">
        <f>input2!AS33</f>
        <v>15</v>
      </c>
      <c r="P33" s="156" t="str">
        <f t="shared" si="5"/>
        <v>มีจุดแข็ง</v>
      </c>
      <c r="Q33" s="153">
        <f t="shared" si="6"/>
        <v>41</v>
      </c>
      <c r="R33" s="168">
        <f t="shared" si="7"/>
        <v>41</v>
      </c>
      <c r="S33" s="151" t="str">
        <f t="shared" si="8"/>
        <v>ปกติ</v>
      </c>
    </row>
    <row r="34" spans="1:19" s="13" customFormat="1" ht="18" customHeight="1" x14ac:dyDescent="0.45">
      <c r="A34" s="198" t="s">
        <v>7</v>
      </c>
      <c r="B34" s="109">
        <f>input1!B34</f>
        <v>0</v>
      </c>
      <c r="C34" s="124">
        <f>input1!C34</f>
        <v>0</v>
      </c>
      <c r="D34" s="125">
        <f>input1!D34</f>
        <v>0</v>
      </c>
      <c r="E34" s="126">
        <f>input1!E34</f>
        <v>0</v>
      </c>
      <c r="F34" s="157" t="str">
        <f t="shared" si="0"/>
        <v>-</v>
      </c>
      <c r="G34" s="139">
        <f>input2!AF34</f>
        <v>5</v>
      </c>
      <c r="H34" s="142" t="str">
        <f t="shared" si="1"/>
        <v>ปกติ</v>
      </c>
      <c r="I34" s="141">
        <f>input2!AI34</f>
        <v>5</v>
      </c>
      <c r="J34" s="142" t="str">
        <f t="shared" si="2"/>
        <v>ปกติ</v>
      </c>
      <c r="K34" s="139">
        <f>input2!AM34</f>
        <v>8</v>
      </c>
      <c r="L34" s="142" t="str">
        <f t="shared" si="3"/>
        <v>ปกติ</v>
      </c>
      <c r="M34" s="141">
        <f>input2!AQ34</f>
        <v>7</v>
      </c>
      <c r="N34" s="142" t="str">
        <f t="shared" si="4"/>
        <v>ปกติ</v>
      </c>
      <c r="O34" s="139">
        <f>input2!AS34</f>
        <v>10</v>
      </c>
      <c r="P34" s="143" t="str">
        <f t="shared" si="5"/>
        <v>ไม่มีจุดแข็ง</v>
      </c>
      <c r="Q34" s="140">
        <f t="shared" si="6"/>
        <v>35</v>
      </c>
      <c r="R34" s="166">
        <f t="shared" si="7"/>
        <v>35</v>
      </c>
      <c r="S34" s="157" t="str">
        <f t="shared" si="8"/>
        <v>ปกติ</v>
      </c>
    </row>
    <row r="35" spans="1:19" s="13" customFormat="1" ht="18" customHeight="1" x14ac:dyDescent="0.45">
      <c r="A35" s="111" t="s">
        <v>8</v>
      </c>
      <c r="B35" s="109">
        <f>input1!B35</f>
        <v>0</v>
      </c>
      <c r="C35" s="124">
        <f>input1!C35</f>
        <v>0</v>
      </c>
      <c r="D35" s="125">
        <f>input1!D35</f>
        <v>0</v>
      </c>
      <c r="E35" s="126">
        <f>input1!E35</f>
        <v>0</v>
      </c>
      <c r="F35" s="144" t="str">
        <f t="shared" si="0"/>
        <v>-</v>
      </c>
      <c r="G35" s="145">
        <f>input2!AF35</f>
        <v>7</v>
      </c>
      <c r="H35" s="142" t="str">
        <f t="shared" si="1"/>
        <v>ปกติ</v>
      </c>
      <c r="I35" s="147">
        <f>input2!AI35</f>
        <v>5</v>
      </c>
      <c r="J35" s="142" t="str">
        <f t="shared" si="2"/>
        <v>ปกติ</v>
      </c>
      <c r="K35" s="145">
        <f>input2!AM35</f>
        <v>6</v>
      </c>
      <c r="L35" s="142" t="str">
        <f t="shared" si="3"/>
        <v>ปกติ</v>
      </c>
      <c r="M35" s="147">
        <f>input2!AQ35</f>
        <v>7</v>
      </c>
      <c r="N35" s="142" t="str">
        <f t="shared" si="4"/>
        <v>ปกติ</v>
      </c>
      <c r="O35" s="145">
        <f>input2!AS35</f>
        <v>13</v>
      </c>
      <c r="P35" s="143" t="str">
        <f t="shared" si="5"/>
        <v>มีจุดแข็ง</v>
      </c>
      <c r="Q35" s="146">
        <f t="shared" si="6"/>
        <v>38</v>
      </c>
      <c r="R35" s="167">
        <f t="shared" si="7"/>
        <v>38</v>
      </c>
      <c r="S35" s="157" t="str">
        <f t="shared" si="8"/>
        <v>ปกติ</v>
      </c>
    </row>
    <row r="36" spans="1:19" s="13" customFormat="1" ht="18" customHeight="1" x14ac:dyDescent="0.45">
      <c r="A36" s="200" t="s">
        <v>9</v>
      </c>
      <c r="B36" s="109">
        <f>input1!B36</f>
        <v>0</v>
      </c>
      <c r="C36" s="124">
        <f>input1!C36</f>
        <v>0</v>
      </c>
      <c r="D36" s="125">
        <f>input1!D36</f>
        <v>0</v>
      </c>
      <c r="E36" s="126">
        <f>input1!E36</f>
        <v>0</v>
      </c>
      <c r="F36" s="144" t="str">
        <f t="shared" si="0"/>
        <v>-</v>
      </c>
      <c r="G36" s="139">
        <f>input2!AF36</f>
        <v>7</v>
      </c>
      <c r="H36" s="142" t="str">
        <f t="shared" si="1"/>
        <v>ปกติ</v>
      </c>
      <c r="I36" s="141">
        <f>input2!AI36</f>
        <v>5</v>
      </c>
      <c r="J36" s="142" t="str">
        <f t="shared" si="2"/>
        <v>ปกติ</v>
      </c>
      <c r="K36" s="139">
        <f>input2!AM36</f>
        <v>7</v>
      </c>
      <c r="L36" s="142" t="str">
        <f t="shared" si="3"/>
        <v>ปกติ</v>
      </c>
      <c r="M36" s="141">
        <f>input2!AQ36</f>
        <v>8</v>
      </c>
      <c r="N36" s="142" t="str">
        <f t="shared" si="4"/>
        <v>ปกติ</v>
      </c>
      <c r="O36" s="139">
        <f>input2!AS36</f>
        <v>10</v>
      </c>
      <c r="P36" s="143" t="str">
        <f t="shared" si="5"/>
        <v>ไม่มีจุดแข็ง</v>
      </c>
      <c r="Q36" s="146">
        <f t="shared" si="6"/>
        <v>37</v>
      </c>
      <c r="R36" s="167">
        <f t="shared" si="7"/>
        <v>37</v>
      </c>
      <c r="S36" s="157" t="str">
        <f t="shared" si="8"/>
        <v>ปกติ</v>
      </c>
    </row>
    <row r="37" spans="1:19" s="13" customFormat="1" ht="18" customHeight="1" x14ac:dyDescent="0.45">
      <c r="A37" s="202" t="s">
        <v>10</v>
      </c>
      <c r="B37" s="109">
        <f>input1!B37</f>
        <v>0</v>
      </c>
      <c r="C37" s="124">
        <f>input1!C37</f>
        <v>0</v>
      </c>
      <c r="D37" s="125">
        <f>input1!D37</f>
        <v>0</v>
      </c>
      <c r="E37" s="126">
        <f>input1!E37</f>
        <v>0</v>
      </c>
      <c r="F37" s="144" t="str">
        <f t="shared" si="0"/>
        <v>-</v>
      </c>
      <c r="G37" s="145">
        <f>input2!AF37</f>
        <v>10</v>
      </c>
      <c r="H37" s="142" t="str">
        <f t="shared" si="1"/>
        <v>ปกติ</v>
      </c>
      <c r="I37" s="147">
        <f>input2!AI37</f>
        <v>10</v>
      </c>
      <c r="J37" s="142" t="str">
        <f t="shared" si="2"/>
        <v>เสี่ยง/มีปัญหา</v>
      </c>
      <c r="K37" s="145">
        <f>input2!AM37</f>
        <v>12</v>
      </c>
      <c r="L37" s="142" t="str">
        <f t="shared" si="3"/>
        <v>เสี่ยง/มีปัญหา</v>
      </c>
      <c r="M37" s="147">
        <f>input2!AQ37</f>
        <v>10</v>
      </c>
      <c r="N37" s="142" t="str">
        <f t="shared" si="4"/>
        <v>เสี่ยง/มีปัญหา</v>
      </c>
      <c r="O37" s="145">
        <f>input2!AS37</f>
        <v>10</v>
      </c>
      <c r="P37" s="143" t="str">
        <f t="shared" si="5"/>
        <v>ไม่มีจุดแข็ง</v>
      </c>
      <c r="Q37" s="146">
        <f t="shared" si="6"/>
        <v>52</v>
      </c>
      <c r="R37" s="167">
        <f t="shared" si="7"/>
        <v>52</v>
      </c>
      <c r="S37" s="157" t="str">
        <f t="shared" si="8"/>
        <v>เสี่ยง/มีปัญหา</v>
      </c>
    </row>
    <row r="38" spans="1:19" s="13" customFormat="1" ht="18" customHeight="1" thickBot="1" x14ac:dyDescent="0.5">
      <c r="A38" s="203" t="s">
        <v>11</v>
      </c>
      <c r="B38" s="110">
        <f>input1!B38</f>
        <v>0</v>
      </c>
      <c r="C38" s="148">
        <f>input1!C38</f>
        <v>0</v>
      </c>
      <c r="D38" s="149">
        <f>input1!D38</f>
        <v>0</v>
      </c>
      <c r="E38" s="150">
        <f>input1!E38</f>
        <v>0</v>
      </c>
      <c r="F38" s="151" t="str">
        <f t="shared" si="0"/>
        <v>-</v>
      </c>
      <c r="G38" s="154">
        <f>input2!AF38</f>
        <v>7</v>
      </c>
      <c r="H38" s="155" t="str">
        <f t="shared" si="1"/>
        <v>ปกติ</v>
      </c>
      <c r="I38" s="154">
        <f>input2!AI38</f>
        <v>5</v>
      </c>
      <c r="J38" s="155" t="str">
        <f t="shared" si="2"/>
        <v>ปกติ</v>
      </c>
      <c r="K38" s="152">
        <f>input2!AM38</f>
        <v>7</v>
      </c>
      <c r="L38" s="155" t="str">
        <f t="shared" si="3"/>
        <v>ปกติ</v>
      </c>
      <c r="M38" s="154">
        <f>input2!AQ38</f>
        <v>7</v>
      </c>
      <c r="N38" s="155" t="str">
        <f t="shared" si="4"/>
        <v>ปกติ</v>
      </c>
      <c r="O38" s="152">
        <f>input2!AS38</f>
        <v>13</v>
      </c>
      <c r="P38" s="156" t="str">
        <f t="shared" si="5"/>
        <v>มีจุดแข็ง</v>
      </c>
      <c r="Q38" s="153">
        <f t="shared" si="6"/>
        <v>39</v>
      </c>
      <c r="R38" s="168">
        <f t="shared" si="7"/>
        <v>39</v>
      </c>
      <c r="S38" s="151" t="str">
        <f t="shared" si="8"/>
        <v>ปกติ</v>
      </c>
    </row>
    <row r="39" spans="1:19" s="13" customFormat="1" ht="18" customHeight="1" x14ac:dyDescent="0.45">
      <c r="A39" s="198" t="s">
        <v>12</v>
      </c>
      <c r="B39" s="109">
        <f>input1!B39</f>
        <v>0</v>
      </c>
      <c r="C39" s="124">
        <f>input1!C39</f>
        <v>0</v>
      </c>
      <c r="D39" s="125">
        <f>input1!D39</f>
        <v>0</v>
      </c>
      <c r="E39" s="126">
        <f>input1!E39</f>
        <v>0</v>
      </c>
      <c r="F39" s="157" t="str">
        <f t="shared" si="0"/>
        <v>-</v>
      </c>
      <c r="G39" s="139">
        <f>input2!AF39</f>
        <v>9</v>
      </c>
      <c r="H39" s="142" t="str">
        <f t="shared" si="1"/>
        <v>ปกติ</v>
      </c>
      <c r="I39" s="141">
        <f>input2!AI39</f>
        <v>5</v>
      </c>
      <c r="J39" s="142" t="str">
        <f t="shared" si="2"/>
        <v>ปกติ</v>
      </c>
      <c r="K39" s="139">
        <f>input2!AM39</f>
        <v>7</v>
      </c>
      <c r="L39" s="142" t="str">
        <f t="shared" si="3"/>
        <v>ปกติ</v>
      </c>
      <c r="M39" s="141">
        <f>input2!AQ39</f>
        <v>8</v>
      </c>
      <c r="N39" s="142" t="str">
        <f t="shared" si="4"/>
        <v>ปกติ</v>
      </c>
      <c r="O39" s="139">
        <f>input2!AS39</f>
        <v>10</v>
      </c>
      <c r="P39" s="143" t="str">
        <f t="shared" si="5"/>
        <v>ไม่มีจุดแข็ง</v>
      </c>
      <c r="Q39" s="140">
        <f t="shared" si="6"/>
        <v>39</v>
      </c>
      <c r="R39" s="166">
        <f t="shared" si="7"/>
        <v>39</v>
      </c>
      <c r="S39" s="157" t="str">
        <f t="shared" si="8"/>
        <v>ปกติ</v>
      </c>
    </row>
    <row r="40" spans="1:19" s="13" customFormat="1" ht="18" customHeight="1" x14ac:dyDescent="0.45">
      <c r="A40" s="111" t="s">
        <v>13</v>
      </c>
      <c r="B40" s="109">
        <f>input1!B40</f>
        <v>0</v>
      </c>
      <c r="C40" s="124">
        <f>input1!C40</f>
        <v>0</v>
      </c>
      <c r="D40" s="125">
        <f>input1!D40</f>
        <v>0</v>
      </c>
      <c r="E40" s="126">
        <f>input1!E40</f>
        <v>0</v>
      </c>
      <c r="F40" s="144" t="str">
        <f t="shared" si="0"/>
        <v>-</v>
      </c>
      <c r="G40" s="139">
        <f>input2!AF40</f>
        <v>6</v>
      </c>
      <c r="H40" s="142" t="str">
        <f t="shared" si="1"/>
        <v>ปกติ</v>
      </c>
      <c r="I40" s="141">
        <f>input2!AI40</f>
        <v>5</v>
      </c>
      <c r="J40" s="142" t="str">
        <f t="shared" si="2"/>
        <v>ปกติ</v>
      </c>
      <c r="K40" s="139">
        <f>input2!AM40</f>
        <v>6</v>
      </c>
      <c r="L40" s="142" t="str">
        <f t="shared" si="3"/>
        <v>ปกติ</v>
      </c>
      <c r="M40" s="141">
        <f>input2!AQ40</f>
        <v>6</v>
      </c>
      <c r="N40" s="142" t="str">
        <f t="shared" si="4"/>
        <v>ปกติ</v>
      </c>
      <c r="O40" s="139">
        <f>input2!AS40</f>
        <v>15</v>
      </c>
      <c r="P40" s="143" t="str">
        <f t="shared" si="5"/>
        <v>มีจุดแข็ง</v>
      </c>
      <c r="Q40" s="146">
        <f t="shared" si="6"/>
        <v>38</v>
      </c>
      <c r="R40" s="167">
        <f t="shared" si="7"/>
        <v>38</v>
      </c>
      <c r="S40" s="157" t="str">
        <f t="shared" si="8"/>
        <v>ปกติ</v>
      </c>
    </row>
    <row r="41" spans="1:19" s="13" customFormat="1" ht="18" customHeight="1" x14ac:dyDescent="0.45">
      <c r="A41" s="200" t="s">
        <v>14</v>
      </c>
      <c r="B41" s="109">
        <f>input1!B41</f>
        <v>0</v>
      </c>
      <c r="C41" s="124">
        <f>input1!C41</f>
        <v>0</v>
      </c>
      <c r="D41" s="125">
        <f>input1!D41</f>
        <v>0</v>
      </c>
      <c r="E41" s="126">
        <f>input1!E41</f>
        <v>0</v>
      </c>
      <c r="F41" s="144" t="str">
        <f t="shared" si="0"/>
        <v>-</v>
      </c>
      <c r="G41" s="145">
        <f>input2!AF41</f>
        <v>10</v>
      </c>
      <c r="H41" s="142" t="str">
        <f t="shared" si="1"/>
        <v>ปกติ</v>
      </c>
      <c r="I41" s="147">
        <f>input2!AI41</f>
        <v>9</v>
      </c>
      <c r="J41" s="142" t="str">
        <f t="shared" si="2"/>
        <v>ปกติ</v>
      </c>
      <c r="K41" s="145">
        <f>input2!AM41</f>
        <v>8</v>
      </c>
      <c r="L41" s="142" t="str">
        <f t="shared" si="3"/>
        <v>ปกติ</v>
      </c>
      <c r="M41" s="147">
        <f>input2!AQ41</f>
        <v>8</v>
      </c>
      <c r="N41" s="142" t="str">
        <f t="shared" si="4"/>
        <v>ปกติ</v>
      </c>
      <c r="O41" s="145">
        <f>input2!AS41</f>
        <v>13</v>
      </c>
      <c r="P41" s="143" t="str">
        <f t="shared" si="5"/>
        <v>มีจุดแข็ง</v>
      </c>
      <c r="Q41" s="146">
        <f t="shared" si="6"/>
        <v>48</v>
      </c>
      <c r="R41" s="167">
        <f t="shared" si="7"/>
        <v>48</v>
      </c>
      <c r="S41" s="157" t="str">
        <f t="shared" si="8"/>
        <v>ปกติ</v>
      </c>
    </row>
    <row r="42" spans="1:19" s="13" customFormat="1" ht="18" customHeight="1" x14ac:dyDescent="0.45">
      <c r="A42" s="202" t="s">
        <v>15</v>
      </c>
      <c r="B42" s="109">
        <f>input1!B42</f>
        <v>0</v>
      </c>
      <c r="C42" s="124">
        <f>input1!C42</f>
        <v>0</v>
      </c>
      <c r="D42" s="125">
        <f>input1!D42</f>
        <v>0</v>
      </c>
      <c r="E42" s="126">
        <f>input1!E42</f>
        <v>0</v>
      </c>
      <c r="F42" s="144" t="str">
        <f t="shared" si="0"/>
        <v>-</v>
      </c>
      <c r="G42" s="139">
        <f>input2!AF42</f>
        <v>6</v>
      </c>
      <c r="H42" s="142" t="str">
        <f t="shared" si="1"/>
        <v>ปกติ</v>
      </c>
      <c r="I42" s="141">
        <f>input2!AI42</f>
        <v>11</v>
      </c>
      <c r="J42" s="142" t="str">
        <f t="shared" si="2"/>
        <v>เสี่ยง/มีปัญหา</v>
      </c>
      <c r="K42" s="139">
        <f>input2!AM42</f>
        <v>12</v>
      </c>
      <c r="L42" s="142" t="str">
        <f t="shared" si="3"/>
        <v>เสี่ยง/มีปัญหา</v>
      </c>
      <c r="M42" s="141">
        <f>input2!AQ42</f>
        <v>9</v>
      </c>
      <c r="N42" s="142" t="str">
        <f t="shared" si="4"/>
        <v>ปกติ</v>
      </c>
      <c r="O42" s="139">
        <f>input2!AS42</f>
        <v>9</v>
      </c>
      <c r="P42" s="143" t="str">
        <f t="shared" si="5"/>
        <v>ไม่มีจุดแข็ง</v>
      </c>
      <c r="Q42" s="146">
        <f t="shared" si="6"/>
        <v>47</v>
      </c>
      <c r="R42" s="167">
        <f t="shared" si="7"/>
        <v>47</v>
      </c>
      <c r="S42" s="157" t="str">
        <f t="shared" si="8"/>
        <v>ปกติ</v>
      </c>
    </row>
    <row r="43" spans="1:19" s="13" customFormat="1" ht="18" customHeight="1" thickBot="1" x14ac:dyDescent="0.5">
      <c r="A43" s="203" t="s">
        <v>16</v>
      </c>
      <c r="B43" s="110">
        <f>input1!B43</f>
        <v>0</v>
      </c>
      <c r="C43" s="124">
        <f>input1!C43</f>
        <v>0</v>
      </c>
      <c r="D43" s="125">
        <f>input1!D43</f>
        <v>0</v>
      </c>
      <c r="E43" s="126">
        <f>input1!E43</f>
        <v>0</v>
      </c>
      <c r="F43" s="144" t="str">
        <f t="shared" si="0"/>
        <v>-</v>
      </c>
      <c r="G43" s="139">
        <f>input2!AF43</f>
        <v>5</v>
      </c>
      <c r="H43" s="142" t="str">
        <f t="shared" si="1"/>
        <v>ปกติ</v>
      </c>
      <c r="I43" s="141">
        <f>input2!AI43</f>
        <v>6</v>
      </c>
      <c r="J43" s="142" t="str">
        <f t="shared" si="2"/>
        <v>ปกติ</v>
      </c>
      <c r="K43" s="139">
        <f>input2!AM43</f>
        <v>5</v>
      </c>
      <c r="L43" s="142" t="str">
        <f t="shared" si="3"/>
        <v>ปกติ</v>
      </c>
      <c r="M43" s="141">
        <f>input2!AQ43</f>
        <v>8</v>
      </c>
      <c r="N43" s="142" t="str">
        <f t="shared" si="4"/>
        <v>ปกติ</v>
      </c>
      <c r="O43" s="139">
        <f>input2!AS43</f>
        <v>11</v>
      </c>
      <c r="P43" s="143" t="str">
        <f t="shared" si="5"/>
        <v>มีจุดแข็ง</v>
      </c>
      <c r="Q43" s="146">
        <f>G43+I43+K43+M43+O43</f>
        <v>35</v>
      </c>
      <c r="R43" s="167">
        <f t="shared" si="7"/>
        <v>35</v>
      </c>
      <c r="S43" s="157" t="str">
        <f t="shared" si="8"/>
        <v>ปกติ</v>
      </c>
    </row>
    <row r="44" spans="1:19" s="13" customFormat="1" ht="18" customHeight="1" thickBot="1" x14ac:dyDescent="0.5">
      <c r="A44" s="205" t="s">
        <v>60</v>
      </c>
      <c r="B44" s="110">
        <f>input1!B44</f>
        <v>0</v>
      </c>
      <c r="C44" s="127">
        <f>input1!C44</f>
        <v>0</v>
      </c>
      <c r="D44" s="128">
        <f>input1!D44</f>
        <v>0</v>
      </c>
      <c r="E44" s="170">
        <f>input1!E44</f>
        <v>0</v>
      </c>
      <c r="F44" s="151" t="str">
        <f t="shared" si="0"/>
        <v>-</v>
      </c>
      <c r="G44" s="152">
        <f>input2!AF44</f>
        <v>5</v>
      </c>
      <c r="H44" s="155" t="str">
        <f t="shared" si="1"/>
        <v>ปกติ</v>
      </c>
      <c r="I44" s="154">
        <f>input2!AI44</f>
        <v>9</v>
      </c>
      <c r="J44" s="155" t="str">
        <f t="shared" si="2"/>
        <v>ปกติ</v>
      </c>
      <c r="K44" s="152">
        <f>input2!AM44</f>
        <v>8</v>
      </c>
      <c r="L44" s="155" t="str">
        <f t="shared" si="3"/>
        <v>ปกติ</v>
      </c>
      <c r="M44" s="154">
        <f>input2!AQ44</f>
        <v>7</v>
      </c>
      <c r="N44" s="155" t="str">
        <f t="shared" si="4"/>
        <v>ปกติ</v>
      </c>
      <c r="O44" s="152">
        <f>input2!AS44</f>
        <v>8</v>
      </c>
      <c r="P44" s="156" t="str">
        <f t="shared" si="5"/>
        <v>ไม่มีจุดแข็ง</v>
      </c>
      <c r="Q44" s="153">
        <f>G44+I44+K44+M44+O44</f>
        <v>37</v>
      </c>
      <c r="R44" s="168">
        <f t="shared" si="7"/>
        <v>37</v>
      </c>
      <c r="S44" s="151" t="str">
        <f t="shared" si="8"/>
        <v>ปกติ</v>
      </c>
    </row>
    <row r="45" spans="1:19" ht="21" thickBot="1" x14ac:dyDescent="0.45"/>
    <row r="46" spans="1:19" ht="27" thickBot="1" x14ac:dyDescent="0.6">
      <c r="D46" s="121" t="s">
        <v>55</v>
      </c>
      <c r="E46" s="122"/>
      <c r="F46" s="122"/>
      <c r="G46" s="122"/>
      <c r="H46" s="122"/>
      <c r="I46" s="122"/>
      <c r="J46" s="123"/>
    </row>
  </sheetData>
  <sheetProtection password="CB38" sheet="1" objects="1" scenarios="1"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workbookViewId="0">
      <selection activeCell="A2" sqref="A2:F2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customWidth="1"/>
    <col min="8" max="8" width="13.5703125" style="2" customWidth="1"/>
    <col min="9" max="9" width="4.42578125" style="2" customWidth="1"/>
    <col min="10" max="10" width="13.5703125" style="2" customWidth="1"/>
    <col min="11" max="11" width="4.42578125" style="2" customWidth="1"/>
    <col min="12" max="12" width="13.5703125" style="2" customWidth="1"/>
    <col min="13" max="13" width="4.42578125" style="2" customWidth="1"/>
    <col min="14" max="14" width="13.5703125" style="2" customWidth="1"/>
    <col min="15" max="15" width="4.42578125" style="2" customWidth="1"/>
    <col min="16" max="16" width="13.5703125" style="2" customWidth="1"/>
    <col min="17" max="17" width="4" style="2" hidden="1" customWidth="1"/>
    <col min="18" max="18" width="4" style="2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29" t="s">
        <v>26</v>
      </c>
      <c r="B1" s="230"/>
      <c r="C1" s="230"/>
      <c r="D1" s="230"/>
      <c r="E1" s="230"/>
      <c r="F1" s="231"/>
      <c r="G1" s="230" t="s">
        <v>45</v>
      </c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1"/>
    </row>
    <row r="2" spans="1:19" ht="22.5" customHeight="1" thickBot="1" x14ac:dyDescent="0.5">
      <c r="A2" s="239" t="str">
        <f>input1!A2</f>
        <v>หมู่บ้านมอมะนาว หมู่ 13 ตำบลวังทอง ครูประชาเล็ต เฉยเทิบ</v>
      </c>
      <c r="B2" s="238"/>
      <c r="C2" s="238"/>
      <c r="D2" s="238"/>
      <c r="E2" s="238"/>
      <c r="F2" s="240"/>
      <c r="G2" s="229" t="s">
        <v>37</v>
      </c>
      <c r="H2" s="231"/>
      <c r="I2" s="241" t="s">
        <v>38</v>
      </c>
      <c r="J2" s="241"/>
      <c r="K2" s="229" t="s">
        <v>39</v>
      </c>
      <c r="L2" s="231"/>
      <c r="M2" s="241" t="s">
        <v>40</v>
      </c>
      <c r="N2" s="241"/>
      <c r="O2" s="229" t="s">
        <v>41</v>
      </c>
      <c r="P2" s="231"/>
      <c r="Q2" s="130"/>
      <c r="R2" s="229" t="s">
        <v>42</v>
      </c>
      <c r="S2" s="231"/>
    </row>
    <row r="3" spans="1:19" ht="21.75" thickBot="1" x14ac:dyDescent="0.5">
      <c r="A3" s="106" t="s">
        <v>21</v>
      </c>
      <c r="B3" s="107" t="s">
        <v>20</v>
      </c>
      <c r="C3" s="108" t="s">
        <v>22</v>
      </c>
      <c r="D3" s="107" t="s">
        <v>23</v>
      </c>
      <c r="E3" s="108" t="s">
        <v>24</v>
      </c>
      <c r="F3" s="131" t="s">
        <v>24</v>
      </c>
      <c r="G3" s="132" t="s">
        <v>35</v>
      </c>
      <c r="H3" s="133" t="s">
        <v>36</v>
      </c>
      <c r="I3" s="132" t="s">
        <v>35</v>
      </c>
      <c r="J3" s="134" t="s">
        <v>36</v>
      </c>
      <c r="K3" s="135" t="s">
        <v>35</v>
      </c>
      <c r="L3" s="133" t="s">
        <v>36</v>
      </c>
      <c r="M3" s="132" t="s">
        <v>35</v>
      </c>
      <c r="N3" s="134" t="s">
        <v>36</v>
      </c>
      <c r="O3" s="135" t="s">
        <v>35</v>
      </c>
      <c r="P3" s="136" t="s">
        <v>36</v>
      </c>
      <c r="Q3" s="137"/>
      <c r="R3" s="169" t="s">
        <v>35</v>
      </c>
      <c r="S3" s="107" t="s">
        <v>36</v>
      </c>
    </row>
    <row r="4" spans="1:19" s="13" customFormat="1" ht="18" customHeight="1" x14ac:dyDescent="0.45">
      <c r="A4" s="198" t="s">
        <v>66</v>
      </c>
      <c r="B4" s="109">
        <f>input1!B4</f>
        <v>0</v>
      </c>
      <c r="C4" s="124">
        <f>input1!C4</f>
        <v>0</v>
      </c>
      <c r="D4" s="125">
        <f>input1!D4</f>
        <v>0</v>
      </c>
      <c r="E4" s="126">
        <f>input1!E4</f>
        <v>0</v>
      </c>
      <c r="F4" s="138" t="str">
        <f>IF(E4=1,"ชาย",IF(E4=2,"หญิง","-"))</f>
        <v>-</v>
      </c>
      <c r="G4" s="139">
        <f>input3!AF4</f>
        <v>9</v>
      </c>
      <c r="H4" s="142" t="str">
        <f>IF(G4&gt;10,"เสี่ยง/มีปัญหา","ปกติ")</f>
        <v>ปกติ</v>
      </c>
      <c r="I4" s="141">
        <f>input3!AI4</f>
        <v>9</v>
      </c>
      <c r="J4" s="142" t="str">
        <f>IF(I4&gt;9,"เสี่ยง/มีปัญหา","ปกติ")</f>
        <v>ปกติ</v>
      </c>
      <c r="K4" s="139">
        <f>input3!AM4</f>
        <v>11</v>
      </c>
      <c r="L4" s="142" t="str">
        <f>IF(K4&gt;10,"เสี่ยง/มีปัญหา","ปกติ")</f>
        <v>เสี่ยง/มีปัญหา</v>
      </c>
      <c r="M4" s="141">
        <f>input3!AQ4</f>
        <v>11</v>
      </c>
      <c r="N4" s="142" t="str">
        <f>IF(M4&gt;9,"เสี่ยง/มีปัญหา","ปกติ")</f>
        <v>เสี่ยง/มีปัญหา</v>
      </c>
      <c r="O4" s="139">
        <f>input3!AS4</f>
        <v>13</v>
      </c>
      <c r="P4" s="143" t="str">
        <f>IF(O4&gt;10,"มีจุดแข็ง","ไม่มีจุดแข็ง")</f>
        <v>มีจุดแข็ง</v>
      </c>
      <c r="Q4" s="140">
        <f>G4+I4+K4+M4+O4</f>
        <v>53</v>
      </c>
      <c r="R4" s="166">
        <f>IF(Q4&lt;1,"-",Q4)</f>
        <v>53</v>
      </c>
      <c r="S4" s="157" t="str">
        <f>IF(R4&gt;48,"เสี่ยง/มีปัญหา","ปกติ")</f>
        <v>เสี่ยง/มีปัญหา</v>
      </c>
    </row>
    <row r="5" spans="1:19" s="13" customFormat="1" ht="18" customHeight="1" x14ac:dyDescent="0.45">
      <c r="A5" s="111" t="s">
        <v>67</v>
      </c>
      <c r="B5" s="109">
        <f>input1!B5</f>
        <v>0</v>
      </c>
      <c r="C5" s="124">
        <f>input1!C5</f>
        <v>0</v>
      </c>
      <c r="D5" s="125">
        <f>input1!D5</f>
        <v>0</v>
      </c>
      <c r="E5" s="126">
        <f>input1!E5</f>
        <v>0</v>
      </c>
      <c r="F5" s="144" t="str">
        <f t="shared" ref="F5:F44" si="0">IF(E5=1,"ชาย",IF(E5=2,"หญิง","-"))</f>
        <v>-</v>
      </c>
      <c r="G5" s="145">
        <f>input3!AF5</f>
        <v>8</v>
      </c>
      <c r="H5" s="142" t="str">
        <f t="shared" ref="H5:H44" si="1">IF(G5&gt;10,"เสี่ยง/มีปัญหา","ปกติ")</f>
        <v>ปกติ</v>
      </c>
      <c r="I5" s="147">
        <f>input3!AI5</f>
        <v>12</v>
      </c>
      <c r="J5" s="142" t="str">
        <f t="shared" ref="J5:J44" si="2">IF(I5&gt;9,"เสี่ยง/มีปัญหา","ปกติ")</f>
        <v>เสี่ยง/มีปัญหา</v>
      </c>
      <c r="K5" s="145">
        <f>input3!AM5</f>
        <v>13</v>
      </c>
      <c r="L5" s="142" t="str">
        <f t="shared" ref="L5:L44" si="3">IF(K5&gt;10,"เสี่ยง/มีปัญหา","ปกติ")</f>
        <v>เสี่ยง/มีปัญหา</v>
      </c>
      <c r="M5" s="147">
        <f>input3!AQ5</f>
        <v>6</v>
      </c>
      <c r="N5" s="142" t="str">
        <f t="shared" ref="N5:N44" si="4">IF(M5&gt;9,"เสี่ยง/มีปัญหา","ปกติ")</f>
        <v>ปกติ</v>
      </c>
      <c r="O5" s="145">
        <f>input3!AS5</f>
        <v>8</v>
      </c>
      <c r="P5" s="143" t="str">
        <f t="shared" ref="P5:P44" si="5">IF(O5&gt;10,"มีจุดแข็ง","ไม่มีจุดแข็ง")</f>
        <v>ไม่มีจุดแข็ง</v>
      </c>
      <c r="Q5" s="146">
        <f t="shared" ref="Q5:Q42" si="6">G5+I5+K5+M5+O5</f>
        <v>47</v>
      </c>
      <c r="R5" s="167">
        <f t="shared" ref="R5:R44" si="7">IF(Q5&lt;1,"-",Q5)</f>
        <v>47</v>
      </c>
      <c r="S5" s="157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200" t="s">
        <v>68</v>
      </c>
      <c r="B6" s="109">
        <f>input1!B6</f>
        <v>0</v>
      </c>
      <c r="C6" s="124">
        <f>input1!C6</f>
        <v>0</v>
      </c>
      <c r="D6" s="125">
        <f>input1!D6</f>
        <v>0</v>
      </c>
      <c r="E6" s="126">
        <f>input1!E6</f>
        <v>0</v>
      </c>
      <c r="F6" s="144" t="str">
        <f t="shared" si="0"/>
        <v>-</v>
      </c>
      <c r="G6" s="139">
        <f>input3!AF6</f>
        <v>8</v>
      </c>
      <c r="H6" s="142" t="str">
        <f t="shared" si="1"/>
        <v>ปกติ</v>
      </c>
      <c r="I6" s="141">
        <f>input3!AI6</f>
        <v>12</v>
      </c>
      <c r="J6" s="142" t="str">
        <f t="shared" si="2"/>
        <v>เสี่ยง/มีปัญหา</v>
      </c>
      <c r="K6" s="139">
        <f>input3!AM6</f>
        <v>13</v>
      </c>
      <c r="L6" s="142" t="str">
        <f t="shared" si="3"/>
        <v>เสี่ยง/มีปัญหา</v>
      </c>
      <c r="M6" s="141">
        <f>input3!AQ6</f>
        <v>6</v>
      </c>
      <c r="N6" s="142" t="str">
        <f t="shared" si="4"/>
        <v>ปกติ</v>
      </c>
      <c r="O6" s="139">
        <f>input3!AS6</f>
        <v>8</v>
      </c>
      <c r="P6" s="143" t="str">
        <f t="shared" si="5"/>
        <v>ไม่มีจุดแข็ง</v>
      </c>
      <c r="Q6" s="146">
        <f t="shared" si="6"/>
        <v>47</v>
      </c>
      <c r="R6" s="167">
        <f t="shared" si="7"/>
        <v>47</v>
      </c>
      <c r="S6" s="157" t="str">
        <f t="shared" si="8"/>
        <v>ปกติ</v>
      </c>
    </row>
    <row r="7" spans="1:19" s="13" customFormat="1" ht="18" customHeight="1" x14ac:dyDescent="0.45">
      <c r="A7" s="202" t="s">
        <v>69</v>
      </c>
      <c r="B7" s="109">
        <f>input1!B7</f>
        <v>0</v>
      </c>
      <c r="C7" s="124">
        <f>input1!C7</f>
        <v>0</v>
      </c>
      <c r="D7" s="125">
        <f>input1!D7</f>
        <v>0</v>
      </c>
      <c r="E7" s="126">
        <f>input1!E7</f>
        <v>0</v>
      </c>
      <c r="F7" s="144" t="str">
        <f t="shared" si="0"/>
        <v>-</v>
      </c>
      <c r="G7" s="145">
        <f>input3!AF7</f>
        <v>10</v>
      </c>
      <c r="H7" s="142" t="str">
        <f t="shared" si="1"/>
        <v>ปกติ</v>
      </c>
      <c r="I7" s="147">
        <f>input3!AI7</f>
        <v>9</v>
      </c>
      <c r="J7" s="142" t="str">
        <f t="shared" si="2"/>
        <v>ปกติ</v>
      </c>
      <c r="K7" s="145">
        <f>input3!AM7</f>
        <v>8</v>
      </c>
      <c r="L7" s="142" t="str">
        <f t="shared" si="3"/>
        <v>ปกติ</v>
      </c>
      <c r="M7" s="147">
        <f>input3!AQ7</f>
        <v>8</v>
      </c>
      <c r="N7" s="142" t="str">
        <f t="shared" si="4"/>
        <v>ปกติ</v>
      </c>
      <c r="O7" s="145">
        <f>input3!AS7</f>
        <v>13</v>
      </c>
      <c r="P7" s="143" t="str">
        <f t="shared" si="5"/>
        <v>มีจุดแข็ง</v>
      </c>
      <c r="Q7" s="146">
        <f t="shared" si="6"/>
        <v>48</v>
      </c>
      <c r="R7" s="167">
        <f t="shared" si="7"/>
        <v>48</v>
      </c>
      <c r="S7" s="157" t="str">
        <f t="shared" si="8"/>
        <v>ปกติ</v>
      </c>
    </row>
    <row r="8" spans="1:19" s="13" customFormat="1" ht="18" customHeight="1" thickBot="1" x14ac:dyDescent="0.5">
      <c r="A8" s="203" t="s">
        <v>70</v>
      </c>
      <c r="B8" s="110">
        <f>input1!B8</f>
        <v>0</v>
      </c>
      <c r="C8" s="148">
        <f>input1!C8</f>
        <v>0</v>
      </c>
      <c r="D8" s="149">
        <f>input1!D8</f>
        <v>0</v>
      </c>
      <c r="E8" s="150">
        <f>input1!E8</f>
        <v>0</v>
      </c>
      <c r="F8" s="151" t="str">
        <f t="shared" si="0"/>
        <v>-</v>
      </c>
      <c r="G8" s="154">
        <f>input3!AF8</f>
        <v>7</v>
      </c>
      <c r="H8" s="155" t="str">
        <f t="shared" si="1"/>
        <v>ปกติ</v>
      </c>
      <c r="I8" s="154">
        <f>input3!AI8</f>
        <v>5</v>
      </c>
      <c r="J8" s="155" t="str">
        <f t="shared" si="2"/>
        <v>ปกติ</v>
      </c>
      <c r="K8" s="152">
        <f>input3!AM8</f>
        <v>9</v>
      </c>
      <c r="L8" s="155" t="str">
        <f t="shared" si="3"/>
        <v>ปกติ</v>
      </c>
      <c r="M8" s="154">
        <f>input3!AQ8</f>
        <v>6</v>
      </c>
      <c r="N8" s="155" t="str">
        <f t="shared" si="4"/>
        <v>ปกติ</v>
      </c>
      <c r="O8" s="152">
        <f>input3!AS8</f>
        <v>13</v>
      </c>
      <c r="P8" s="156" t="str">
        <f t="shared" si="5"/>
        <v>มีจุดแข็ง</v>
      </c>
      <c r="Q8" s="153">
        <f t="shared" si="6"/>
        <v>40</v>
      </c>
      <c r="R8" s="168">
        <f t="shared" si="7"/>
        <v>40</v>
      </c>
      <c r="S8" s="151" t="str">
        <f t="shared" si="8"/>
        <v>ปกติ</v>
      </c>
    </row>
    <row r="9" spans="1:19" s="13" customFormat="1" ht="18" customHeight="1" x14ac:dyDescent="0.45">
      <c r="A9" s="198" t="s">
        <v>71</v>
      </c>
      <c r="B9" s="109">
        <f>input1!B9</f>
        <v>0</v>
      </c>
      <c r="C9" s="124">
        <f>input1!C9</f>
        <v>0</v>
      </c>
      <c r="D9" s="125">
        <f>input1!D9</f>
        <v>0</v>
      </c>
      <c r="E9" s="126">
        <f>input1!E9</f>
        <v>0</v>
      </c>
      <c r="F9" s="157" t="str">
        <f t="shared" si="0"/>
        <v>-</v>
      </c>
      <c r="G9" s="139">
        <f>input3!AF9</f>
        <v>10</v>
      </c>
      <c r="H9" s="142" t="str">
        <f t="shared" si="1"/>
        <v>ปกติ</v>
      </c>
      <c r="I9" s="141">
        <f>input3!AI9</f>
        <v>8</v>
      </c>
      <c r="J9" s="142" t="str">
        <f t="shared" si="2"/>
        <v>ปกติ</v>
      </c>
      <c r="K9" s="139">
        <f>input3!AM9</f>
        <v>10</v>
      </c>
      <c r="L9" s="142" t="str">
        <f t="shared" si="3"/>
        <v>ปกติ</v>
      </c>
      <c r="M9" s="141">
        <f>input3!AQ9</f>
        <v>13</v>
      </c>
      <c r="N9" s="142" t="str">
        <f t="shared" si="4"/>
        <v>เสี่ยง/มีปัญหา</v>
      </c>
      <c r="O9" s="139">
        <f>input3!AS9</f>
        <v>13</v>
      </c>
      <c r="P9" s="143" t="str">
        <f t="shared" si="5"/>
        <v>มีจุดแข็ง</v>
      </c>
      <c r="Q9" s="140">
        <f t="shared" si="6"/>
        <v>54</v>
      </c>
      <c r="R9" s="166">
        <f t="shared" si="7"/>
        <v>54</v>
      </c>
      <c r="S9" s="157" t="str">
        <f t="shared" si="8"/>
        <v>เสี่ยง/มีปัญหา</v>
      </c>
    </row>
    <row r="10" spans="1:19" s="13" customFormat="1" ht="18" customHeight="1" x14ac:dyDescent="0.45">
      <c r="A10" s="111" t="s">
        <v>72</v>
      </c>
      <c r="B10" s="109">
        <f>input1!B10</f>
        <v>0</v>
      </c>
      <c r="C10" s="124">
        <f>input1!C10</f>
        <v>0</v>
      </c>
      <c r="D10" s="125">
        <f>input1!D10</f>
        <v>0</v>
      </c>
      <c r="E10" s="126">
        <f>input1!E10</f>
        <v>0</v>
      </c>
      <c r="F10" s="144" t="str">
        <f t="shared" si="0"/>
        <v>-</v>
      </c>
      <c r="G10" s="139">
        <f>input3!AF10</f>
        <v>9</v>
      </c>
      <c r="H10" s="142" t="str">
        <f t="shared" si="1"/>
        <v>ปกติ</v>
      </c>
      <c r="I10" s="141">
        <f>input3!AI10</f>
        <v>6</v>
      </c>
      <c r="J10" s="142" t="str">
        <f t="shared" si="2"/>
        <v>ปกติ</v>
      </c>
      <c r="K10" s="139">
        <f>input3!AM10</f>
        <v>10</v>
      </c>
      <c r="L10" s="142" t="str">
        <f t="shared" si="3"/>
        <v>ปกติ</v>
      </c>
      <c r="M10" s="141">
        <f>input3!AQ10</f>
        <v>6</v>
      </c>
      <c r="N10" s="142" t="str">
        <f t="shared" si="4"/>
        <v>ปกติ</v>
      </c>
      <c r="O10" s="139">
        <f>input3!AS10</f>
        <v>11</v>
      </c>
      <c r="P10" s="143" t="str">
        <f t="shared" si="5"/>
        <v>มีจุดแข็ง</v>
      </c>
      <c r="Q10" s="146">
        <f t="shared" si="6"/>
        <v>42</v>
      </c>
      <c r="R10" s="167">
        <f t="shared" si="7"/>
        <v>42</v>
      </c>
      <c r="S10" s="157" t="str">
        <f t="shared" si="8"/>
        <v>ปกติ</v>
      </c>
    </row>
    <row r="11" spans="1:19" s="13" customFormat="1" ht="18" customHeight="1" x14ac:dyDescent="0.45">
      <c r="A11" s="200" t="s">
        <v>73</v>
      </c>
      <c r="B11" s="109">
        <f>input1!B11</f>
        <v>0</v>
      </c>
      <c r="C11" s="124">
        <f>input1!C11</f>
        <v>0</v>
      </c>
      <c r="D11" s="125">
        <f>input1!D11</f>
        <v>0</v>
      </c>
      <c r="E11" s="126">
        <f>input1!E11</f>
        <v>0</v>
      </c>
      <c r="F11" s="144" t="str">
        <f t="shared" si="0"/>
        <v>-</v>
      </c>
      <c r="G11" s="145">
        <f>input3!AF11</f>
        <v>6</v>
      </c>
      <c r="H11" s="142" t="str">
        <f t="shared" si="1"/>
        <v>ปกติ</v>
      </c>
      <c r="I11" s="147">
        <f>input3!AI11</f>
        <v>5</v>
      </c>
      <c r="J11" s="142" t="str">
        <f t="shared" si="2"/>
        <v>ปกติ</v>
      </c>
      <c r="K11" s="145">
        <f>input3!AM11</f>
        <v>8</v>
      </c>
      <c r="L11" s="142" t="str">
        <f t="shared" si="3"/>
        <v>ปกติ</v>
      </c>
      <c r="M11" s="147">
        <f>input3!AQ11</f>
        <v>5</v>
      </c>
      <c r="N11" s="142" t="str">
        <f t="shared" si="4"/>
        <v>ปกติ</v>
      </c>
      <c r="O11" s="145">
        <f>input3!AS11</f>
        <v>13</v>
      </c>
      <c r="P11" s="143" t="str">
        <f t="shared" si="5"/>
        <v>มีจุดแข็ง</v>
      </c>
      <c r="Q11" s="146">
        <f t="shared" si="6"/>
        <v>37</v>
      </c>
      <c r="R11" s="167">
        <f t="shared" si="7"/>
        <v>37</v>
      </c>
      <c r="S11" s="157" t="str">
        <f t="shared" si="8"/>
        <v>ปกติ</v>
      </c>
    </row>
    <row r="12" spans="1:19" s="13" customFormat="1" ht="18" customHeight="1" x14ac:dyDescent="0.45">
      <c r="A12" s="202" t="s">
        <v>74</v>
      </c>
      <c r="B12" s="109">
        <f>input1!B12</f>
        <v>0</v>
      </c>
      <c r="C12" s="124">
        <f>input1!C12</f>
        <v>0</v>
      </c>
      <c r="D12" s="125">
        <f>input1!D12</f>
        <v>0</v>
      </c>
      <c r="E12" s="126">
        <f>input1!E12</f>
        <v>0</v>
      </c>
      <c r="F12" s="144" t="str">
        <f t="shared" si="0"/>
        <v>-</v>
      </c>
      <c r="G12" s="139">
        <f>input3!AF12</f>
        <v>10</v>
      </c>
      <c r="H12" s="142" t="str">
        <f t="shared" si="1"/>
        <v>ปกติ</v>
      </c>
      <c r="I12" s="141">
        <f>input3!AI12</f>
        <v>9</v>
      </c>
      <c r="J12" s="142" t="str">
        <f t="shared" si="2"/>
        <v>ปกติ</v>
      </c>
      <c r="K12" s="139">
        <f>input3!AM12</f>
        <v>8</v>
      </c>
      <c r="L12" s="142" t="str">
        <f t="shared" si="3"/>
        <v>ปกติ</v>
      </c>
      <c r="M12" s="141">
        <f>input3!AQ12</f>
        <v>8</v>
      </c>
      <c r="N12" s="142" t="str">
        <f t="shared" si="4"/>
        <v>ปกติ</v>
      </c>
      <c r="O12" s="139">
        <f>input3!AS12</f>
        <v>13</v>
      </c>
      <c r="P12" s="143" t="str">
        <f t="shared" si="5"/>
        <v>มีจุดแข็ง</v>
      </c>
      <c r="Q12" s="146">
        <f t="shared" si="6"/>
        <v>48</v>
      </c>
      <c r="R12" s="167">
        <f t="shared" si="7"/>
        <v>48</v>
      </c>
      <c r="S12" s="157" t="str">
        <f t="shared" si="8"/>
        <v>ปกติ</v>
      </c>
    </row>
    <row r="13" spans="1:19" s="13" customFormat="1" ht="18" customHeight="1" thickBot="1" x14ac:dyDescent="0.5">
      <c r="A13" s="203" t="s">
        <v>75</v>
      </c>
      <c r="B13" s="110">
        <f>input1!B13</f>
        <v>0</v>
      </c>
      <c r="C13" s="148">
        <f>input1!C13</f>
        <v>0</v>
      </c>
      <c r="D13" s="149">
        <f>input1!D13</f>
        <v>0</v>
      </c>
      <c r="E13" s="150">
        <f>input1!E13</f>
        <v>0</v>
      </c>
      <c r="F13" s="151" t="str">
        <f t="shared" si="0"/>
        <v>-</v>
      </c>
      <c r="G13" s="154">
        <f>input3!AF13</f>
        <v>8</v>
      </c>
      <c r="H13" s="155" t="str">
        <f t="shared" si="1"/>
        <v>ปกติ</v>
      </c>
      <c r="I13" s="154">
        <f>input3!AI13</f>
        <v>12</v>
      </c>
      <c r="J13" s="155" t="str">
        <f t="shared" si="2"/>
        <v>เสี่ยง/มีปัญหา</v>
      </c>
      <c r="K13" s="152">
        <f>input3!AM13</f>
        <v>13</v>
      </c>
      <c r="L13" s="155" t="str">
        <f t="shared" si="3"/>
        <v>เสี่ยง/มีปัญหา</v>
      </c>
      <c r="M13" s="154">
        <f>input3!AQ13</f>
        <v>6</v>
      </c>
      <c r="N13" s="155" t="str">
        <f t="shared" si="4"/>
        <v>ปกติ</v>
      </c>
      <c r="O13" s="152">
        <f>input3!AS13</f>
        <v>8</v>
      </c>
      <c r="P13" s="156" t="str">
        <f t="shared" si="5"/>
        <v>ไม่มีจุดแข็ง</v>
      </c>
      <c r="Q13" s="153">
        <f t="shared" si="6"/>
        <v>47</v>
      </c>
      <c r="R13" s="168">
        <f t="shared" si="7"/>
        <v>47</v>
      </c>
      <c r="S13" s="151" t="str">
        <f t="shared" si="8"/>
        <v>ปกติ</v>
      </c>
    </row>
    <row r="14" spans="1:19" s="13" customFormat="1" ht="18" customHeight="1" x14ac:dyDescent="0.45">
      <c r="A14" s="198" t="s">
        <v>76</v>
      </c>
      <c r="B14" s="109">
        <f>input1!B14</f>
        <v>0</v>
      </c>
      <c r="C14" s="124">
        <f>input1!C14</f>
        <v>0</v>
      </c>
      <c r="D14" s="125">
        <f>input1!D14</f>
        <v>0</v>
      </c>
      <c r="E14" s="126">
        <f>input1!E14</f>
        <v>0</v>
      </c>
      <c r="F14" s="157" t="str">
        <f t="shared" si="0"/>
        <v>-</v>
      </c>
      <c r="G14" s="139">
        <f>input3!AF14</f>
        <v>8</v>
      </c>
      <c r="H14" s="142" t="str">
        <f t="shared" si="1"/>
        <v>ปกติ</v>
      </c>
      <c r="I14" s="141">
        <f>input3!AI14</f>
        <v>6</v>
      </c>
      <c r="J14" s="142" t="str">
        <f t="shared" si="2"/>
        <v>ปกติ</v>
      </c>
      <c r="K14" s="139">
        <f>input3!AM14</f>
        <v>5</v>
      </c>
      <c r="L14" s="142" t="str">
        <f t="shared" si="3"/>
        <v>ปกติ</v>
      </c>
      <c r="M14" s="141">
        <f>input3!AQ14</f>
        <v>7</v>
      </c>
      <c r="N14" s="142" t="str">
        <f t="shared" si="4"/>
        <v>ปกติ</v>
      </c>
      <c r="O14" s="139">
        <f>input3!AS14</f>
        <v>12</v>
      </c>
      <c r="P14" s="143" t="str">
        <f t="shared" si="5"/>
        <v>มีจุดแข็ง</v>
      </c>
      <c r="Q14" s="140">
        <f t="shared" si="6"/>
        <v>38</v>
      </c>
      <c r="R14" s="166">
        <f t="shared" si="7"/>
        <v>38</v>
      </c>
      <c r="S14" s="157" t="str">
        <f t="shared" si="8"/>
        <v>ปกติ</v>
      </c>
    </row>
    <row r="15" spans="1:19" s="13" customFormat="1" ht="18" customHeight="1" x14ac:dyDescent="0.45">
      <c r="A15" s="111" t="s">
        <v>77</v>
      </c>
      <c r="B15" s="109">
        <f>input1!B15</f>
        <v>0</v>
      </c>
      <c r="C15" s="124">
        <f>input1!C15</f>
        <v>0</v>
      </c>
      <c r="D15" s="125">
        <f>input1!D15</f>
        <v>0</v>
      </c>
      <c r="E15" s="126">
        <f>input1!E15</f>
        <v>0</v>
      </c>
      <c r="F15" s="144" t="str">
        <f t="shared" si="0"/>
        <v>-</v>
      </c>
      <c r="G15" s="145">
        <f>input3!AF15</f>
        <v>10</v>
      </c>
      <c r="H15" s="142" t="str">
        <f t="shared" si="1"/>
        <v>ปกติ</v>
      </c>
      <c r="I15" s="147">
        <f>input3!AI15</f>
        <v>9</v>
      </c>
      <c r="J15" s="142" t="str">
        <f t="shared" si="2"/>
        <v>ปกติ</v>
      </c>
      <c r="K15" s="145">
        <f>input3!AM15</f>
        <v>8</v>
      </c>
      <c r="L15" s="142" t="str">
        <f t="shared" si="3"/>
        <v>ปกติ</v>
      </c>
      <c r="M15" s="147">
        <f>input3!AQ15</f>
        <v>8</v>
      </c>
      <c r="N15" s="142" t="str">
        <f t="shared" si="4"/>
        <v>ปกติ</v>
      </c>
      <c r="O15" s="145">
        <f>input3!AS15</f>
        <v>13</v>
      </c>
      <c r="P15" s="143" t="str">
        <f t="shared" si="5"/>
        <v>มีจุดแข็ง</v>
      </c>
      <c r="Q15" s="146">
        <f t="shared" si="6"/>
        <v>48</v>
      </c>
      <c r="R15" s="167">
        <f t="shared" si="7"/>
        <v>48</v>
      </c>
      <c r="S15" s="157" t="str">
        <f t="shared" si="8"/>
        <v>ปกติ</v>
      </c>
    </row>
    <row r="16" spans="1:19" s="13" customFormat="1" ht="18" customHeight="1" x14ac:dyDescent="0.45">
      <c r="A16" s="200" t="s">
        <v>78</v>
      </c>
      <c r="B16" s="109">
        <f>input1!B16</f>
        <v>0</v>
      </c>
      <c r="C16" s="124">
        <f>input1!C16</f>
        <v>0</v>
      </c>
      <c r="D16" s="125">
        <f>input1!D16</f>
        <v>0</v>
      </c>
      <c r="E16" s="126">
        <f>input1!E16</f>
        <v>0</v>
      </c>
      <c r="F16" s="144" t="str">
        <f t="shared" si="0"/>
        <v>-</v>
      </c>
      <c r="G16" s="139">
        <f>input3!AF16</f>
        <v>8</v>
      </c>
      <c r="H16" s="142" t="str">
        <f t="shared" si="1"/>
        <v>ปกติ</v>
      </c>
      <c r="I16" s="141">
        <f>input3!AI16</f>
        <v>12</v>
      </c>
      <c r="J16" s="142" t="str">
        <f t="shared" si="2"/>
        <v>เสี่ยง/มีปัญหา</v>
      </c>
      <c r="K16" s="139">
        <f>input3!AM16</f>
        <v>13</v>
      </c>
      <c r="L16" s="142" t="str">
        <f t="shared" si="3"/>
        <v>เสี่ยง/มีปัญหา</v>
      </c>
      <c r="M16" s="141">
        <f>input3!AQ16</f>
        <v>6</v>
      </c>
      <c r="N16" s="142" t="str">
        <f t="shared" si="4"/>
        <v>ปกติ</v>
      </c>
      <c r="O16" s="139">
        <f>input3!AS16</f>
        <v>8</v>
      </c>
      <c r="P16" s="143" t="str">
        <f t="shared" si="5"/>
        <v>ไม่มีจุดแข็ง</v>
      </c>
      <c r="Q16" s="146">
        <f t="shared" si="6"/>
        <v>47</v>
      </c>
      <c r="R16" s="167">
        <f t="shared" si="7"/>
        <v>47</v>
      </c>
      <c r="S16" s="157" t="str">
        <f t="shared" si="8"/>
        <v>ปกติ</v>
      </c>
    </row>
    <row r="17" spans="1:31" s="13" customFormat="1" ht="18" customHeight="1" x14ac:dyDescent="0.45">
      <c r="A17" s="202" t="s">
        <v>79</v>
      </c>
      <c r="B17" s="109">
        <f>input1!B17</f>
        <v>0</v>
      </c>
      <c r="C17" s="124">
        <f>input1!C17</f>
        <v>0</v>
      </c>
      <c r="D17" s="125">
        <f>input1!D17</f>
        <v>0</v>
      </c>
      <c r="E17" s="126">
        <f>input1!E17</f>
        <v>0</v>
      </c>
      <c r="F17" s="144" t="str">
        <f t="shared" si="0"/>
        <v>-</v>
      </c>
      <c r="G17" s="145">
        <f>input3!AF17</f>
        <v>10</v>
      </c>
      <c r="H17" s="142" t="str">
        <f t="shared" si="1"/>
        <v>ปกติ</v>
      </c>
      <c r="I17" s="147">
        <f>input3!AI17</f>
        <v>6</v>
      </c>
      <c r="J17" s="142" t="str">
        <f t="shared" si="2"/>
        <v>ปกติ</v>
      </c>
      <c r="K17" s="145">
        <f>input3!AM17</f>
        <v>8</v>
      </c>
      <c r="L17" s="142" t="str">
        <f t="shared" si="3"/>
        <v>ปกติ</v>
      </c>
      <c r="M17" s="147">
        <f>input3!AQ17</f>
        <v>9</v>
      </c>
      <c r="N17" s="142" t="str">
        <f t="shared" si="4"/>
        <v>ปกติ</v>
      </c>
      <c r="O17" s="145">
        <f>input3!AS17</f>
        <v>12</v>
      </c>
      <c r="P17" s="143" t="str">
        <f t="shared" si="5"/>
        <v>มีจุดแข็ง</v>
      </c>
      <c r="Q17" s="146">
        <f t="shared" si="6"/>
        <v>45</v>
      </c>
      <c r="R17" s="167">
        <f t="shared" si="7"/>
        <v>45</v>
      </c>
      <c r="S17" s="157" t="str">
        <f t="shared" si="8"/>
        <v>ปกติ</v>
      </c>
    </row>
    <row r="18" spans="1:31" s="13" customFormat="1" ht="18" customHeight="1" thickBot="1" x14ac:dyDescent="0.5">
      <c r="A18" s="203" t="s">
        <v>80</v>
      </c>
      <c r="B18" s="110">
        <f>input1!B18</f>
        <v>0</v>
      </c>
      <c r="C18" s="148">
        <f>input1!C18</f>
        <v>0</v>
      </c>
      <c r="D18" s="149">
        <f>input1!D18</f>
        <v>0</v>
      </c>
      <c r="E18" s="150">
        <f>input1!E18</f>
        <v>0</v>
      </c>
      <c r="F18" s="151" t="str">
        <f t="shared" si="0"/>
        <v>-</v>
      </c>
      <c r="G18" s="154">
        <f>input3!AF18</f>
        <v>8</v>
      </c>
      <c r="H18" s="155" t="str">
        <f t="shared" si="1"/>
        <v>ปกติ</v>
      </c>
      <c r="I18" s="154">
        <f>input3!AI18</f>
        <v>7</v>
      </c>
      <c r="J18" s="155" t="str">
        <f t="shared" si="2"/>
        <v>ปกติ</v>
      </c>
      <c r="K18" s="152">
        <f>input3!AM18</f>
        <v>11</v>
      </c>
      <c r="L18" s="155" t="str">
        <f t="shared" si="3"/>
        <v>เสี่ยง/มีปัญหา</v>
      </c>
      <c r="M18" s="154">
        <f>input3!AQ18</f>
        <v>7</v>
      </c>
      <c r="N18" s="155" t="str">
        <f t="shared" si="4"/>
        <v>ปกติ</v>
      </c>
      <c r="O18" s="152">
        <f>input3!AS18</f>
        <v>14</v>
      </c>
      <c r="P18" s="156" t="str">
        <f t="shared" si="5"/>
        <v>มีจุดแข็ง</v>
      </c>
      <c r="Q18" s="153">
        <f t="shared" si="6"/>
        <v>47</v>
      </c>
      <c r="R18" s="168">
        <f t="shared" si="7"/>
        <v>47</v>
      </c>
      <c r="S18" s="151" t="str">
        <f t="shared" si="8"/>
        <v>ปกติ</v>
      </c>
    </row>
    <row r="19" spans="1:31" s="13" customFormat="1" ht="18" customHeight="1" x14ac:dyDescent="0.45">
      <c r="A19" s="198" t="s">
        <v>81</v>
      </c>
      <c r="B19" s="109">
        <f>input1!B19</f>
        <v>0</v>
      </c>
      <c r="C19" s="124">
        <f>input1!C19</f>
        <v>0</v>
      </c>
      <c r="D19" s="125">
        <f>input1!D19</f>
        <v>0</v>
      </c>
      <c r="E19" s="126">
        <f>input1!E19</f>
        <v>0</v>
      </c>
      <c r="F19" s="157" t="str">
        <f t="shared" si="0"/>
        <v>-</v>
      </c>
      <c r="G19" s="139">
        <f>input3!AF19</f>
        <v>8</v>
      </c>
      <c r="H19" s="142" t="str">
        <f t="shared" si="1"/>
        <v>ปกติ</v>
      </c>
      <c r="I19" s="141">
        <f>input3!AI19</f>
        <v>12</v>
      </c>
      <c r="J19" s="142" t="str">
        <f t="shared" si="2"/>
        <v>เสี่ยง/มีปัญหา</v>
      </c>
      <c r="K19" s="139">
        <f>input3!AM19</f>
        <v>13</v>
      </c>
      <c r="L19" s="142" t="str">
        <f t="shared" si="3"/>
        <v>เสี่ยง/มีปัญหา</v>
      </c>
      <c r="M19" s="141">
        <f>input3!AQ19</f>
        <v>6</v>
      </c>
      <c r="N19" s="142" t="str">
        <f t="shared" si="4"/>
        <v>ปกติ</v>
      </c>
      <c r="O19" s="139">
        <f>input3!AS19</f>
        <v>8</v>
      </c>
      <c r="P19" s="143" t="str">
        <f t="shared" si="5"/>
        <v>ไม่มีจุดแข็ง</v>
      </c>
      <c r="Q19" s="140">
        <f t="shared" si="6"/>
        <v>47</v>
      </c>
      <c r="R19" s="166">
        <f t="shared" si="7"/>
        <v>47</v>
      </c>
      <c r="S19" s="157" t="str">
        <f t="shared" si="8"/>
        <v>ปกติ</v>
      </c>
    </row>
    <row r="20" spans="1:31" s="13" customFormat="1" ht="18" customHeight="1" x14ac:dyDescent="0.45">
      <c r="A20" s="111" t="s">
        <v>29</v>
      </c>
      <c r="B20" s="109">
        <f>input1!B20</f>
        <v>0</v>
      </c>
      <c r="C20" s="124">
        <f>input1!C20</f>
        <v>0</v>
      </c>
      <c r="D20" s="125">
        <f>input1!D20</f>
        <v>0</v>
      </c>
      <c r="E20" s="126">
        <f>input1!E20</f>
        <v>0</v>
      </c>
      <c r="F20" s="144" t="str">
        <f t="shared" si="0"/>
        <v>-</v>
      </c>
      <c r="G20" s="139">
        <f>input3!AF20</f>
        <v>7</v>
      </c>
      <c r="H20" s="142" t="str">
        <f t="shared" si="1"/>
        <v>ปกติ</v>
      </c>
      <c r="I20" s="141">
        <f>input3!AI20</f>
        <v>5</v>
      </c>
      <c r="J20" s="142" t="str">
        <f t="shared" si="2"/>
        <v>ปกติ</v>
      </c>
      <c r="K20" s="139">
        <f>input3!AM20</f>
        <v>8</v>
      </c>
      <c r="L20" s="142" t="str">
        <f t="shared" si="3"/>
        <v>ปกติ</v>
      </c>
      <c r="M20" s="141">
        <f>input3!AQ20</f>
        <v>9</v>
      </c>
      <c r="N20" s="142" t="str">
        <f t="shared" si="4"/>
        <v>ปกติ</v>
      </c>
      <c r="O20" s="139">
        <f>input3!AS20</f>
        <v>12</v>
      </c>
      <c r="P20" s="143" t="str">
        <f t="shared" si="5"/>
        <v>มีจุดแข็ง</v>
      </c>
      <c r="Q20" s="146">
        <f t="shared" si="6"/>
        <v>41</v>
      </c>
      <c r="R20" s="167">
        <f t="shared" si="7"/>
        <v>41</v>
      </c>
      <c r="S20" s="157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200" t="s">
        <v>30</v>
      </c>
      <c r="B21" s="109">
        <f>input1!B21</f>
        <v>0</v>
      </c>
      <c r="C21" s="124">
        <f>input1!C21</f>
        <v>0</v>
      </c>
      <c r="D21" s="125">
        <f>input1!D21</f>
        <v>0</v>
      </c>
      <c r="E21" s="126">
        <f>input1!E21</f>
        <v>0</v>
      </c>
      <c r="F21" s="144" t="str">
        <f t="shared" si="0"/>
        <v>-</v>
      </c>
      <c r="G21" s="145">
        <f>input3!AF21</f>
        <v>8</v>
      </c>
      <c r="H21" s="142" t="str">
        <f t="shared" si="1"/>
        <v>ปกติ</v>
      </c>
      <c r="I21" s="147">
        <f>input3!AI21</f>
        <v>5</v>
      </c>
      <c r="J21" s="142" t="str">
        <f t="shared" si="2"/>
        <v>ปกติ</v>
      </c>
      <c r="K21" s="145">
        <f>input3!AM21</f>
        <v>7</v>
      </c>
      <c r="L21" s="142" t="str">
        <f t="shared" si="3"/>
        <v>ปกติ</v>
      </c>
      <c r="M21" s="147">
        <f>input3!AQ21</f>
        <v>8</v>
      </c>
      <c r="N21" s="142" t="str">
        <f t="shared" si="4"/>
        <v>ปกติ</v>
      </c>
      <c r="O21" s="145">
        <f>input3!AS21</f>
        <v>13</v>
      </c>
      <c r="P21" s="143" t="str">
        <f t="shared" si="5"/>
        <v>มีจุดแข็ง</v>
      </c>
      <c r="Q21" s="146">
        <f t="shared" si="6"/>
        <v>41</v>
      </c>
      <c r="R21" s="167">
        <f t="shared" si="7"/>
        <v>41</v>
      </c>
      <c r="S21" s="157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202" t="s">
        <v>31</v>
      </c>
      <c r="B22" s="109">
        <f>input1!B22</f>
        <v>0</v>
      </c>
      <c r="C22" s="124">
        <f>input1!C22</f>
        <v>0</v>
      </c>
      <c r="D22" s="125">
        <f>input1!D22</f>
        <v>0</v>
      </c>
      <c r="E22" s="126">
        <f>input1!E22</f>
        <v>0</v>
      </c>
      <c r="F22" s="144" t="str">
        <f t="shared" si="0"/>
        <v>-</v>
      </c>
      <c r="G22" s="139">
        <f>input3!AF22</f>
        <v>6</v>
      </c>
      <c r="H22" s="142" t="str">
        <f t="shared" si="1"/>
        <v>ปกติ</v>
      </c>
      <c r="I22" s="141">
        <f>input3!AI22</f>
        <v>7</v>
      </c>
      <c r="J22" s="142" t="str">
        <f t="shared" si="2"/>
        <v>ปกติ</v>
      </c>
      <c r="K22" s="139">
        <f>input3!AM22</f>
        <v>11</v>
      </c>
      <c r="L22" s="142" t="str">
        <f t="shared" si="3"/>
        <v>เสี่ยง/มีปัญหา</v>
      </c>
      <c r="M22" s="141">
        <f>input3!AQ22</f>
        <v>7</v>
      </c>
      <c r="N22" s="142" t="str">
        <f t="shared" si="4"/>
        <v>ปกติ</v>
      </c>
      <c r="O22" s="139">
        <f>input3!AS22</f>
        <v>12</v>
      </c>
      <c r="P22" s="143" t="str">
        <f t="shared" si="5"/>
        <v>มีจุดแข็ง</v>
      </c>
      <c r="Q22" s="146">
        <f t="shared" si="6"/>
        <v>43</v>
      </c>
      <c r="R22" s="167">
        <f t="shared" si="7"/>
        <v>43</v>
      </c>
      <c r="S22" s="157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203" t="s">
        <v>56</v>
      </c>
      <c r="B23" s="110">
        <f>input1!B23</f>
        <v>0</v>
      </c>
      <c r="C23" s="148">
        <f>input1!C23</f>
        <v>0</v>
      </c>
      <c r="D23" s="149">
        <f>input1!D23</f>
        <v>0</v>
      </c>
      <c r="E23" s="150">
        <f>input1!E23</f>
        <v>0</v>
      </c>
      <c r="F23" s="151" t="str">
        <f t="shared" si="0"/>
        <v>-</v>
      </c>
      <c r="G23" s="154">
        <f>input3!AF23</f>
        <v>6</v>
      </c>
      <c r="H23" s="155" t="str">
        <f t="shared" si="1"/>
        <v>ปกติ</v>
      </c>
      <c r="I23" s="154">
        <f>input3!AI23</f>
        <v>6</v>
      </c>
      <c r="J23" s="155" t="str">
        <f t="shared" si="2"/>
        <v>ปกติ</v>
      </c>
      <c r="K23" s="152">
        <f>input3!AM23</f>
        <v>5</v>
      </c>
      <c r="L23" s="155" t="str">
        <f t="shared" si="3"/>
        <v>ปกติ</v>
      </c>
      <c r="M23" s="154">
        <f>input3!AQ23</f>
        <v>6</v>
      </c>
      <c r="N23" s="155" t="str">
        <f t="shared" si="4"/>
        <v>ปกติ</v>
      </c>
      <c r="O23" s="152">
        <f>input3!AS23</f>
        <v>13</v>
      </c>
      <c r="P23" s="156" t="str">
        <f t="shared" si="5"/>
        <v>มีจุดแข็ง</v>
      </c>
      <c r="Q23" s="153">
        <f t="shared" si="6"/>
        <v>36</v>
      </c>
      <c r="R23" s="168">
        <f t="shared" si="7"/>
        <v>36</v>
      </c>
      <c r="S23" s="151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198" t="s">
        <v>57</v>
      </c>
      <c r="B24" s="109">
        <f>input1!B24</f>
        <v>0</v>
      </c>
      <c r="C24" s="124">
        <f>input1!C24</f>
        <v>0</v>
      </c>
      <c r="D24" s="125">
        <f>input1!D24</f>
        <v>0</v>
      </c>
      <c r="E24" s="126">
        <f>input1!E24</f>
        <v>0</v>
      </c>
      <c r="F24" s="157" t="str">
        <f t="shared" si="0"/>
        <v>-</v>
      </c>
      <c r="G24" s="139">
        <f>input3!AF24</f>
        <v>6</v>
      </c>
      <c r="H24" s="142" t="str">
        <f t="shared" si="1"/>
        <v>ปกติ</v>
      </c>
      <c r="I24" s="141">
        <f>input3!AI24</f>
        <v>6</v>
      </c>
      <c r="J24" s="142" t="str">
        <f t="shared" si="2"/>
        <v>ปกติ</v>
      </c>
      <c r="K24" s="139">
        <f>input3!AM24</f>
        <v>9</v>
      </c>
      <c r="L24" s="142" t="str">
        <f t="shared" si="3"/>
        <v>ปกติ</v>
      </c>
      <c r="M24" s="141">
        <f>input3!AQ24</f>
        <v>8</v>
      </c>
      <c r="N24" s="142" t="str">
        <f t="shared" si="4"/>
        <v>ปกติ</v>
      </c>
      <c r="O24" s="139">
        <f>input3!AS24</f>
        <v>15</v>
      </c>
      <c r="P24" s="143" t="str">
        <f t="shared" si="5"/>
        <v>มีจุดแข็ง</v>
      </c>
      <c r="Q24" s="140">
        <f t="shared" si="6"/>
        <v>44</v>
      </c>
      <c r="R24" s="166">
        <f t="shared" si="7"/>
        <v>44</v>
      </c>
      <c r="S24" s="157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11" t="s">
        <v>58</v>
      </c>
      <c r="B25" s="109">
        <f>input1!B25</f>
        <v>0</v>
      </c>
      <c r="C25" s="124">
        <f>input1!C25</f>
        <v>0</v>
      </c>
      <c r="D25" s="125">
        <f>input1!D25</f>
        <v>0</v>
      </c>
      <c r="E25" s="126">
        <f>input1!E25</f>
        <v>0</v>
      </c>
      <c r="F25" s="144" t="str">
        <f t="shared" si="0"/>
        <v>-</v>
      </c>
      <c r="G25" s="145">
        <f>input3!AF25</f>
        <v>10</v>
      </c>
      <c r="H25" s="142" t="str">
        <f t="shared" si="1"/>
        <v>ปกติ</v>
      </c>
      <c r="I25" s="147">
        <f>input3!AI25</f>
        <v>9</v>
      </c>
      <c r="J25" s="142" t="str">
        <f t="shared" si="2"/>
        <v>ปกติ</v>
      </c>
      <c r="K25" s="145">
        <f>input3!AM25</f>
        <v>8</v>
      </c>
      <c r="L25" s="142" t="str">
        <f t="shared" si="3"/>
        <v>ปกติ</v>
      </c>
      <c r="M25" s="147">
        <f>input3!AQ25</f>
        <v>8</v>
      </c>
      <c r="N25" s="142" t="str">
        <f t="shared" si="4"/>
        <v>ปกติ</v>
      </c>
      <c r="O25" s="145">
        <f>input3!AS25</f>
        <v>13</v>
      </c>
      <c r="P25" s="143" t="str">
        <f t="shared" si="5"/>
        <v>มีจุดแข็ง</v>
      </c>
      <c r="Q25" s="146">
        <f t="shared" si="6"/>
        <v>48</v>
      </c>
      <c r="R25" s="167">
        <f t="shared" si="7"/>
        <v>48</v>
      </c>
      <c r="S25" s="157" t="str">
        <f t="shared" si="8"/>
        <v>ปกติ</v>
      </c>
    </row>
    <row r="26" spans="1:31" s="13" customFormat="1" ht="18" customHeight="1" x14ac:dyDescent="0.45">
      <c r="A26" s="200" t="s">
        <v>59</v>
      </c>
      <c r="B26" s="109">
        <f>input1!B26</f>
        <v>0</v>
      </c>
      <c r="C26" s="124">
        <f>input1!C26</f>
        <v>0</v>
      </c>
      <c r="D26" s="125">
        <f>input1!D26</f>
        <v>0</v>
      </c>
      <c r="E26" s="126">
        <f>input1!E26</f>
        <v>0</v>
      </c>
      <c r="F26" s="144" t="str">
        <f t="shared" si="0"/>
        <v>-</v>
      </c>
      <c r="G26" s="139">
        <f>input3!AF26</f>
        <v>6</v>
      </c>
      <c r="H26" s="142" t="str">
        <f t="shared" si="1"/>
        <v>ปกติ</v>
      </c>
      <c r="I26" s="141">
        <f>input3!AI26</f>
        <v>6</v>
      </c>
      <c r="J26" s="142" t="str">
        <f t="shared" si="2"/>
        <v>ปกติ</v>
      </c>
      <c r="K26" s="139">
        <f>input3!AM26</f>
        <v>12</v>
      </c>
      <c r="L26" s="142" t="str">
        <f t="shared" si="3"/>
        <v>เสี่ยง/มีปัญหา</v>
      </c>
      <c r="M26" s="141">
        <f>input3!AQ26</f>
        <v>9</v>
      </c>
      <c r="N26" s="142" t="str">
        <f t="shared" si="4"/>
        <v>ปกติ</v>
      </c>
      <c r="O26" s="139">
        <f>input3!AS26</f>
        <v>12</v>
      </c>
      <c r="P26" s="143" t="str">
        <f t="shared" si="5"/>
        <v>มีจุดแข็ง</v>
      </c>
      <c r="Q26" s="146">
        <f t="shared" si="6"/>
        <v>45</v>
      </c>
      <c r="R26" s="167">
        <f t="shared" si="7"/>
        <v>45</v>
      </c>
      <c r="S26" s="157" t="str">
        <f t="shared" si="8"/>
        <v>ปกติ</v>
      </c>
    </row>
    <row r="27" spans="1:31" s="13" customFormat="1" ht="18" customHeight="1" x14ac:dyDescent="0.45">
      <c r="A27" s="202" t="s">
        <v>0</v>
      </c>
      <c r="B27" s="109">
        <f>input1!B27</f>
        <v>0</v>
      </c>
      <c r="C27" s="124">
        <f>input1!C27</f>
        <v>0</v>
      </c>
      <c r="D27" s="125">
        <f>input1!D27</f>
        <v>0</v>
      </c>
      <c r="E27" s="126">
        <f>input1!E27</f>
        <v>0</v>
      </c>
      <c r="F27" s="144" t="str">
        <f t="shared" si="0"/>
        <v>-</v>
      </c>
      <c r="G27" s="145">
        <f>input3!AF27</f>
        <v>10</v>
      </c>
      <c r="H27" s="142" t="str">
        <f t="shared" si="1"/>
        <v>ปกติ</v>
      </c>
      <c r="I27" s="147">
        <f>input3!AI27</f>
        <v>5</v>
      </c>
      <c r="J27" s="142" t="str">
        <f t="shared" si="2"/>
        <v>ปกติ</v>
      </c>
      <c r="K27" s="145">
        <f>input3!AM27</f>
        <v>8</v>
      </c>
      <c r="L27" s="142" t="str">
        <f t="shared" si="3"/>
        <v>ปกติ</v>
      </c>
      <c r="M27" s="147">
        <f>input3!AQ27</f>
        <v>5</v>
      </c>
      <c r="N27" s="142" t="str">
        <f t="shared" si="4"/>
        <v>ปกติ</v>
      </c>
      <c r="O27" s="145">
        <f>input3!AS27</f>
        <v>11</v>
      </c>
      <c r="P27" s="143" t="str">
        <f t="shared" si="5"/>
        <v>มีจุดแข็ง</v>
      </c>
      <c r="Q27" s="146">
        <f t="shared" si="6"/>
        <v>39</v>
      </c>
      <c r="R27" s="167">
        <f t="shared" si="7"/>
        <v>39</v>
      </c>
      <c r="S27" s="157" t="str">
        <f t="shared" si="8"/>
        <v>ปกติ</v>
      </c>
    </row>
    <row r="28" spans="1:31" s="13" customFormat="1" ht="18" customHeight="1" thickBot="1" x14ac:dyDescent="0.5">
      <c r="A28" s="203" t="s">
        <v>1</v>
      </c>
      <c r="B28" s="110">
        <f>input1!B28</f>
        <v>0</v>
      </c>
      <c r="C28" s="148">
        <f>input1!C28</f>
        <v>0</v>
      </c>
      <c r="D28" s="149">
        <f>input1!D28</f>
        <v>0</v>
      </c>
      <c r="E28" s="150">
        <f>input1!E28</f>
        <v>0</v>
      </c>
      <c r="F28" s="151" t="str">
        <f t="shared" si="0"/>
        <v>-</v>
      </c>
      <c r="G28" s="154">
        <f>input3!AF28</f>
        <v>10</v>
      </c>
      <c r="H28" s="155" t="str">
        <f t="shared" si="1"/>
        <v>ปกติ</v>
      </c>
      <c r="I28" s="154">
        <f>input3!AI28</f>
        <v>6</v>
      </c>
      <c r="J28" s="155" t="str">
        <f t="shared" si="2"/>
        <v>ปกติ</v>
      </c>
      <c r="K28" s="152">
        <f>input3!AM28</f>
        <v>8</v>
      </c>
      <c r="L28" s="155" t="str">
        <f t="shared" si="3"/>
        <v>ปกติ</v>
      </c>
      <c r="M28" s="154">
        <f>input3!AQ28</f>
        <v>9</v>
      </c>
      <c r="N28" s="155" t="str">
        <f t="shared" si="4"/>
        <v>ปกติ</v>
      </c>
      <c r="O28" s="152">
        <f>input3!AS28</f>
        <v>12</v>
      </c>
      <c r="P28" s="156" t="str">
        <f t="shared" si="5"/>
        <v>มีจุดแข็ง</v>
      </c>
      <c r="Q28" s="153">
        <f t="shared" si="6"/>
        <v>45</v>
      </c>
      <c r="R28" s="168">
        <f t="shared" si="7"/>
        <v>45</v>
      </c>
      <c r="S28" s="151" t="str">
        <f t="shared" si="8"/>
        <v>ปกติ</v>
      </c>
    </row>
    <row r="29" spans="1:31" s="13" customFormat="1" ht="18" customHeight="1" x14ac:dyDescent="0.45">
      <c r="A29" s="198" t="s">
        <v>2</v>
      </c>
      <c r="B29" s="109">
        <f>input1!B29</f>
        <v>0</v>
      </c>
      <c r="C29" s="124">
        <f>input1!C29</f>
        <v>0</v>
      </c>
      <c r="D29" s="125">
        <f>input1!D29</f>
        <v>0</v>
      </c>
      <c r="E29" s="126">
        <f>input1!E29</f>
        <v>0</v>
      </c>
      <c r="F29" s="157" t="str">
        <f t="shared" si="0"/>
        <v>-</v>
      </c>
      <c r="G29" s="139">
        <f>input3!AF29</f>
        <v>11</v>
      </c>
      <c r="H29" s="142" t="str">
        <f t="shared" si="1"/>
        <v>เสี่ยง/มีปัญหา</v>
      </c>
      <c r="I29" s="141">
        <f>input3!AI29</f>
        <v>7</v>
      </c>
      <c r="J29" s="142" t="str">
        <f t="shared" si="2"/>
        <v>ปกติ</v>
      </c>
      <c r="K29" s="139">
        <f>input3!AM29</f>
        <v>7</v>
      </c>
      <c r="L29" s="142" t="str">
        <f t="shared" si="3"/>
        <v>ปกติ</v>
      </c>
      <c r="M29" s="141">
        <f>input3!AQ29</f>
        <v>7</v>
      </c>
      <c r="N29" s="142" t="str">
        <f t="shared" si="4"/>
        <v>ปกติ</v>
      </c>
      <c r="O29" s="139">
        <f>input3!AS29</f>
        <v>15</v>
      </c>
      <c r="P29" s="143" t="str">
        <f t="shared" si="5"/>
        <v>มีจุดแข็ง</v>
      </c>
      <c r="Q29" s="140">
        <f t="shared" si="6"/>
        <v>47</v>
      </c>
      <c r="R29" s="166">
        <f t="shared" si="7"/>
        <v>47</v>
      </c>
      <c r="S29" s="157" t="str">
        <f t="shared" si="8"/>
        <v>ปกติ</v>
      </c>
    </row>
    <row r="30" spans="1:31" s="13" customFormat="1" ht="18" customHeight="1" x14ac:dyDescent="0.45">
      <c r="A30" s="111" t="s">
        <v>3</v>
      </c>
      <c r="B30" s="109">
        <f>input1!B30</f>
        <v>0</v>
      </c>
      <c r="C30" s="124">
        <f>input1!C30</f>
        <v>0</v>
      </c>
      <c r="D30" s="125">
        <f>input1!D30</f>
        <v>0</v>
      </c>
      <c r="E30" s="126">
        <f>input1!E30</f>
        <v>0</v>
      </c>
      <c r="F30" s="144" t="str">
        <f t="shared" si="0"/>
        <v>-</v>
      </c>
      <c r="G30" s="139">
        <f>input3!AF30</f>
        <v>8</v>
      </c>
      <c r="H30" s="142" t="str">
        <f t="shared" si="1"/>
        <v>ปกติ</v>
      </c>
      <c r="I30" s="141">
        <f>input3!AI30</f>
        <v>7</v>
      </c>
      <c r="J30" s="142" t="str">
        <f t="shared" si="2"/>
        <v>ปกติ</v>
      </c>
      <c r="K30" s="139">
        <f>input3!AM30</f>
        <v>9</v>
      </c>
      <c r="L30" s="142" t="str">
        <f t="shared" si="3"/>
        <v>ปกติ</v>
      </c>
      <c r="M30" s="141">
        <f>input3!AQ30</f>
        <v>6</v>
      </c>
      <c r="N30" s="142" t="str">
        <f t="shared" si="4"/>
        <v>ปกติ</v>
      </c>
      <c r="O30" s="139">
        <f>input3!AS30</f>
        <v>15</v>
      </c>
      <c r="P30" s="143" t="str">
        <f t="shared" si="5"/>
        <v>มีจุดแข็ง</v>
      </c>
      <c r="Q30" s="146">
        <f t="shared" si="6"/>
        <v>45</v>
      </c>
      <c r="R30" s="167">
        <f t="shared" si="7"/>
        <v>45</v>
      </c>
      <c r="S30" s="157" t="str">
        <f t="shared" si="8"/>
        <v>ปกติ</v>
      </c>
    </row>
    <row r="31" spans="1:31" s="13" customFormat="1" ht="18" customHeight="1" x14ac:dyDescent="0.45">
      <c r="A31" s="200" t="s">
        <v>4</v>
      </c>
      <c r="B31" s="109">
        <f>input1!B31</f>
        <v>0</v>
      </c>
      <c r="C31" s="124">
        <f>input1!C31</f>
        <v>0</v>
      </c>
      <c r="D31" s="125">
        <f>input1!D31</f>
        <v>0</v>
      </c>
      <c r="E31" s="126">
        <f>input1!E31</f>
        <v>0</v>
      </c>
      <c r="F31" s="144" t="str">
        <f t="shared" si="0"/>
        <v>-</v>
      </c>
      <c r="G31" s="145">
        <f>input3!AF31</f>
        <v>6</v>
      </c>
      <c r="H31" s="142" t="str">
        <f t="shared" si="1"/>
        <v>ปกติ</v>
      </c>
      <c r="I31" s="147">
        <f>input3!AI31</f>
        <v>8</v>
      </c>
      <c r="J31" s="142" t="str">
        <f t="shared" si="2"/>
        <v>ปกติ</v>
      </c>
      <c r="K31" s="145">
        <f>input3!AM31</f>
        <v>7</v>
      </c>
      <c r="L31" s="142" t="str">
        <f t="shared" si="3"/>
        <v>ปกติ</v>
      </c>
      <c r="M31" s="147">
        <f>input3!AQ31</f>
        <v>8</v>
      </c>
      <c r="N31" s="142" t="str">
        <f t="shared" si="4"/>
        <v>ปกติ</v>
      </c>
      <c r="O31" s="145">
        <f>input3!AS31</f>
        <v>12</v>
      </c>
      <c r="P31" s="143" t="str">
        <f t="shared" si="5"/>
        <v>มีจุดแข็ง</v>
      </c>
      <c r="Q31" s="146">
        <f t="shared" si="6"/>
        <v>41</v>
      </c>
      <c r="R31" s="167">
        <f t="shared" si="7"/>
        <v>41</v>
      </c>
      <c r="S31" s="157" t="str">
        <f t="shared" si="8"/>
        <v>ปกติ</v>
      </c>
    </row>
    <row r="32" spans="1:31" s="13" customFormat="1" ht="18" customHeight="1" x14ac:dyDescent="0.45">
      <c r="A32" s="202" t="s">
        <v>5</v>
      </c>
      <c r="B32" s="109">
        <f>input1!B32</f>
        <v>0</v>
      </c>
      <c r="C32" s="124">
        <f>input1!C32</f>
        <v>0</v>
      </c>
      <c r="D32" s="125">
        <f>input1!D32</f>
        <v>0</v>
      </c>
      <c r="E32" s="126">
        <f>input1!E32</f>
        <v>0</v>
      </c>
      <c r="F32" s="144" t="str">
        <f t="shared" si="0"/>
        <v>-</v>
      </c>
      <c r="G32" s="139">
        <f>input3!AF32</f>
        <v>10</v>
      </c>
      <c r="H32" s="142" t="str">
        <f t="shared" si="1"/>
        <v>ปกติ</v>
      </c>
      <c r="I32" s="141">
        <f>input3!AI32</f>
        <v>9</v>
      </c>
      <c r="J32" s="142" t="str">
        <f t="shared" si="2"/>
        <v>ปกติ</v>
      </c>
      <c r="K32" s="139">
        <f>input3!AM32</f>
        <v>8</v>
      </c>
      <c r="L32" s="142" t="str">
        <f t="shared" si="3"/>
        <v>ปกติ</v>
      </c>
      <c r="M32" s="141">
        <f>input3!AQ32</f>
        <v>8</v>
      </c>
      <c r="N32" s="142" t="str">
        <f t="shared" si="4"/>
        <v>ปกติ</v>
      </c>
      <c r="O32" s="139">
        <f>input3!AS32</f>
        <v>13</v>
      </c>
      <c r="P32" s="143" t="str">
        <f t="shared" si="5"/>
        <v>มีจุดแข็ง</v>
      </c>
      <c r="Q32" s="146">
        <f t="shared" si="6"/>
        <v>48</v>
      </c>
      <c r="R32" s="167">
        <f t="shared" si="7"/>
        <v>48</v>
      </c>
      <c r="S32" s="157" t="str">
        <f t="shared" si="8"/>
        <v>ปกติ</v>
      </c>
    </row>
    <row r="33" spans="1:19" s="13" customFormat="1" ht="18" customHeight="1" thickBot="1" x14ac:dyDescent="0.5">
      <c r="A33" s="203" t="s">
        <v>6</v>
      </c>
      <c r="B33" s="110">
        <f>input1!B33</f>
        <v>0</v>
      </c>
      <c r="C33" s="148">
        <f>input1!C33</f>
        <v>0</v>
      </c>
      <c r="D33" s="149">
        <f>input1!D33</f>
        <v>0</v>
      </c>
      <c r="E33" s="150">
        <f>input1!E33</f>
        <v>0</v>
      </c>
      <c r="F33" s="151" t="str">
        <f t="shared" si="0"/>
        <v>-</v>
      </c>
      <c r="G33" s="154">
        <f>input3!AF33</f>
        <v>10</v>
      </c>
      <c r="H33" s="155" t="str">
        <f t="shared" si="1"/>
        <v>ปกติ</v>
      </c>
      <c r="I33" s="154">
        <f>input3!AI33</f>
        <v>9</v>
      </c>
      <c r="J33" s="155" t="str">
        <f t="shared" si="2"/>
        <v>ปกติ</v>
      </c>
      <c r="K33" s="152">
        <f>input3!AM33</f>
        <v>8</v>
      </c>
      <c r="L33" s="155" t="str">
        <f t="shared" si="3"/>
        <v>ปกติ</v>
      </c>
      <c r="M33" s="154">
        <f>input3!AQ33</f>
        <v>8</v>
      </c>
      <c r="N33" s="155" t="str">
        <f t="shared" si="4"/>
        <v>ปกติ</v>
      </c>
      <c r="O33" s="152">
        <f>input3!AS33</f>
        <v>13</v>
      </c>
      <c r="P33" s="156" t="str">
        <f t="shared" si="5"/>
        <v>มีจุดแข็ง</v>
      </c>
      <c r="Q33" s="153">
        <f t="shared" si="6"/>
        <v>48</v>
      </c>
      <c r="R33" s="168">
        <f t="shared" si="7"/>
        <v>48</v>
      </c>
      <c r="S33" s="151" t="str">
        <f t="shared" si="8"/>
        <v>ปกติ</v>
      </c>
    </row>
    <row r="34" spans="1:19" s="13" customFormat="1" ht="18" customHeight="1" x14ac:dyDescent="0.45">
      <c r="A34" s="198" t="s">
        <v>7</v>
      </c>
      <c r="B34" s="109">
        <f>input1!B34</f>
        <v>0</v>
      </c>
      <c r="C34" s="124">
        <f>input1!C34</f>
        <v>0</v>
      </c>
      <c r="D34" s="125">
        <f>input1!D34</f>
        <v>0</v>
      </c>
      <c r="E34" s="126">
        <f>input1!E34</f>
        <v>0</v>
      </c>
      <c r="F34" s="157" t="str">
        <f t="shared" si="0"/>
        <v>-</v>
      </c>
      <c r="G34" s="139">
        <f>input3!AF34</f>
        <v>10</v>
      </c>
      <c r="H34" s="142" t="str">
        <f t="shared" si="1"/>
        <v>ปกติ</v>
      </c>
      <c r="I34" s="141">
        <f>input3!AI34</f>
        <v>5</v>
      </c>
      <c r="J34" s="142" t="str">
        <f t="shared" si="2"/>
        <v>ปกติ</v>
      </c>
      <c r="K34" s="139">
        <f>input3!AM34</f>
        <v>10</v>
      </c>
      <c r="L34" s="142" t="str">
        <f t="shared" si="3"/>
        <v>ปกติ</v>
      </c>
      <c r="M34" s="141">
        <f>input3!AQ34</f>
        <v>9</v>
      </c>
      <c r="N34" s="142" t="str">
        <f t="shared" si="4"/>
        <v>ปกติ</v>
      </c>
      <c r="O34" s="139">
        <f>input3!AS34</f>
        <v>14</v>
      </c>
      <c r="P34" s="143" t="str">
        <f t="shared" si="5"/>
        <v>มีจุดแข็ง</v>
      </c>
      <c r="Q34" s="140">
        <f t="shared" si="6"/>
        <v>48</v>
      </c>
      <c r="R34" s="166">
        <f t="shared" si="7"/>
        <v>48</v>
      </c>
      <c r="S34" s="157" t="str">
        <f t="shared" si="8"/>
        <v>ปกติ</v>
      </c>
    </row>
    <row r="35" spans="1:19" s="13" customFormat="1" ht="18" customHeight="1" x14ac:dyDescent="0.45">
      <c r="A35" s="111" t="s">
        <v>8</v>
      </c>
      <c r="B35" s="109">
        <f>input1!B35</f>
        <v>0</v>
      </c>
      <c r="C35" s="124">
        <f>input1!C35</f>
        <v>0</v>
      </c>
      <c r="D35" s="125">
        <f>input1!D35</f>
        <v>0</v>
      </c>
      <c r="E35" s="126">
        <f>input1!E35</f>
        <v>0</v>
      </c>
      <c r="F35" s="144" t="str">
        <f t="shared" si="0"/>
        <v>-</v>
      </c>
      <c r="G35" s="145">
        <f>input3!AF35</f>
        <v>6</v>
      </c>
      <c r="H35" s="142" t="str">
        <f t="shared" si="1"/>
        <v>ปกติ</v>
      </c>
      <c r="I35" s="147">
        <f>input3!AI35</f>
        <v>6</v>
      </c>
      <c r="J35" s="142" t="str">
        <f t="shared" si="2"/>
        <v>ปกติ</v>
      </c>
      <c r="K35" s="145">
        <f>input3!AM35</f>
        <v>6</v>
      </c>
      <c r="L35" s="142" t="str">
        <f t="shared" si="3"/>
        <v>ปกติ</v>
      </c>
      <c r="M35" s="147">
        <f>input3!AQ35</f>
        <v>6</v>
      </c>
      <c r="N35" s="142" t="str">
        <f t="shared" si="4"/>
        <v>ปกติ</v>
      </c>
      <c r="O35" s="145">
        <f>input3!AS35</f>
        <v>14</v>
      </c>
      <c r="P35" s="143" t="str">
        <f t="shared" si="5"/>
        <v>มีจุดแข็ง</v>
      </c>
      <c r="Q35" s="146">
        <f t="shared" si="6"/>
        <v>38</v>
      </c>
      <c r="R35" s="167">
        <f t="shared" si="7"/>
        <v>38</v>
      </c>
      <c r="S35" s="157" t="str">
        <f t="shared" si="8"/>
        <v>ปกติ</v>
      </c>
    </row>
    <row r="36" spans="1:19" s="13" customFormat="1" ht="18" customHeight="1" x14ac:dyDescent="0.45">
      <c r="A36" s="200" t="s">
        <v>9</v>
      </c>
      <c r="B36" s="109">
        <f>input1!B36</f>
        <v>0</v>
      </c>
      <c r="C36" s="124">
        <f>input1!C36</f>
        <v>0</v>
      </c>
      <c r="D36" s="125">
        <f>input1!D36</f>
        <v>0</v>
      </c>
      <c r="E36" s="126">
        <f>input1!E36</f>
        <v>0</v>
      </c>
      <c r="F36" s="144" t="str">
        <f t="shared" si="0"/>
        <v>-</v>
      </c>
      <c r="G36" s="139">
        <f>input3!AF36</f>
        <v>5</v>
      </c>
      <c r="H36" s="142" t="str">
        <f t="shared" si="1"/>
        <v>ปกติ</v>
      </c>
      <c r="I36" s="141">
        <f>input3!AI36</f>
        <v>5</v>
      </c>
      <c r="J36" s="142" t="str">
        <f t="shared" si="2"/>
        <v>ปกติ</v>
      </c>
      <c r="K36" s="139">
        <f>input3!AM36</f>
        <v>8</v>
      </c>
      <c r="L36" s="142" t="str">
        <f t="shared" si="3"/>
        <v>ปกติ</v>
      </c>
      <c r="M36" s="141">
        <f>input3!AQ36</f>
        <v>6</v>
      </c>
      <c r="N36" s="142" t="str">
        <f t="shared" si="4"/>
        <v>ปกติ</v>
      </c>
      <c r="O36" s="139">
        <f>input3!AS36</f>
        <v>13</v>
      </c>
      <c r="P36" s="143" t="str">
        <f t="shared" si="5"/>
        <v>มีจุดแข็ง</v>
      </c>
      <c r="Q36" s="146">
        <f t="shared" si="6"/>
        <v>37</v>
      </c>
      <c r="R36" s="167">
        <f t="shared" si="7"/>
        <v>37</v>
      </c>
      <c r="S36" s="157" t="str">
        <f t="shared" si="8"/>
        <v>ปกติ</v>
      </c>
    </row>
    <row r="37" spans="1:19" s="13" customFormat="1" ht="18" customHeight="1" x14ac:dyDescent="0.45">
      <c r="A37" s="202" t="s">
        <v>10</v>
      </c>
      <c r="B37" s="109">
        <f>input1!B37</f>
        <v>0</v>
      </c>
      <c r="C37" s="124">
        <f>input1!C37</f>
        <v>0</v>
      </c>
      <c r="D37" s="125">
        <f>input1!D37</f>
        <v>0</v>
      </c>
      <c r="E37" s="126">
        <f>input1!E37</f>
        <v>0</v>
      </c>
      <c r="F37" s="144" t="str">
        <f t="shared" si="0"/>
        <v>-</v>
      </c>
      <c r="G37" s="145">
        <f>input3!AF37</f>
        <v>6</v>
      </c>
      <c r="H37" s="142" t="str">
        <f t="shared" si="1"/>
        <v>ปกติ</v>
      </c>
      <c r="I37" s="147">
        <f>input3!AI37</f>
        <v>5</v>
      </c>
      <c r="J37" s="142" t="str">
        <f t="shared" si="2"/>
        <v>ปกติ</v>
      </c>
      <c r="K37" s="145">
        <f>input3!AM37</f>
        <v>7</v>
      </c>
      <c r="L37" s="142" t="str">
        <f t="shared" si="3"/>
        <v>ปกติ</v>
      </c>
      <c r="M37" s="147">
        <f>input3!AQ37</f>
        <v>7</v>
      </c>
      <c r="N37" s="142" t="str">
        <f t="shared" si="4"/>
        <v>ปกติ</v>
      </c>
      <c r="O37" s="145">
        <f>input3!AS37</f>
        <v>11</v>
      </c>
      <c r="P37" s="143" t="str">
        <f t="shared" si="5"/>
        <v>มีจุดแข็ง</v>
      </c>
      <c r="Q37" s="146">
        <f t="shared" si="6"/>
        <v>36</v>
      </c>
      <c r="R37" s="167">
        <f t="shared" si="7"/>
        <v>36</v>
      </c>
      <c r="S37" s="157" t="str">
        <f t="shared" si="8"/>
        <v>ปกติ</v>
      </c>
    </row>
    <row r="38" spans="1:19" s="13" customFormat="1" ht="18" customHeight="1" thickBot="1" x14ac:dyDescent="0.5">
      <c r="A38" s="203" t="s">
        <v>11</v>
      </c>
      <c r="B38" s="110">
        <f>input1!B38</f>
        <v>0</v>
      </c>
      <c r="C38" s="148">
        <f>input1!C38</f>
        <v>0</v>
      </c>
      <c r="D38" s="149">
        <f>input1!D38</f>
        <v>0</v>
      </c>
      <c r="E38" s="150">
        <f>input1!E38</f>
        <v>0</v>
      </c>
      <c r="F38" s="151" t="str">
        <f t="shared" si="0"/>
        <v>-</v>
      </c>
      <c r="G38" s="154">
        <f>input3!AF38</f>
        <v>8</v>
      </c>
      <c r="H38" s="155" t="str">
        <f t="shared" si="1"/>
        <v>ปกติ</v>
      </c>
      <c r="I38" s="154">
        <f>input3!AI38</f>
        <v>6</v>
      </c>
      <c r="J38" s="155" t="str">
        <f t="shared" si="2"/>
        <v>ปกติ</v>
      </c>
      <c r="K38" s="152">
        <f>input3!AM38</f>
        <v>9</v>
      </c>
      <c r="L38" s="155" t="str">
        <f t="shared" si="3"/>
        <v>ปกติ</v>
      </c>
      <c r="M38" s="154">
        <f>input3!AQ38</f>
        <v>6</v>
      </c>
      <c r="N38" s="155" t="str">
        <f t="shared" si="4"/>
        <v>ปกติ</v>
      </c>
      <c r="O38" s="152">
        <f>input3!AS38</f>
        <v>10</v>
      </c>
      <c r="P38" s="156" t="str">
        <f t="shared" si="5"/>
        <v>ไม่มีจุดแข็ง</v>
      </c>
      <c r="Q38" s="153">
        <f t="shared" si="6"/>
        <v>39</v>
      </c>
      <c r="R38" s="168">
        <f t="shared" si="7"/>
        <v>39</v>
      </c>
      <c r="S38" s="151" t="str">
        <f t="shared" si="8"/>
        <v>ปกติ</v>
      </c>
    </row>
    <row r="39" spans="1:19" s="13" customFormat="1" ht="18" customHeight="1" x14ac:dyDescent="0.45">
      <c r="A39" s="198" t="s">
        <v>12</v>
      </c>
      <c r="B39" s="109">
        <f>input1!B39</f>
        <v>0</v>
      </c>
      <c r="C39" s="124">
        <f>input1!C39</f>
        <v>0</v>
      </c>
      <c r="D39" s="125">
        <f>input1!D39</f>
        <v>0</v>
      </c>
      <c r="E39" s="126">
        <f>input1!E39</f>
        <v>0</v>
      </c>
      <c r="F39" s="157" t="str">
        <f t="shared" si="0"/>
        <v>-</v>
      </c>
      <c r="G39" s="139">
        <f>input3!AF39</f>
        <v>7</v>
      </c>
      <c r="H39" s="142" t="str">
        <f t="shared" si="1"/>
        <v>ปกติ</v>
      </c>
      <c r="I39" s="141">
        <f>input3!AI39</f>
        <v>5</v>
      </c>
      <c r="J39" s="142" t="str">
        <f t="shared" si="2"/>
        <v>ปกติ</v>
      </c>
      <c r="K39" s="139">
        <f>input3!AM39</f>
        <v>6</v>
      </c>
      <c r="L39" s="142" t="str">
        <f t="shared" si="3"/>
        <v>ปกติ</v>
      </c>
      <c r="M39" s="141">
        <f>input3!AQ39</f>
        <v>6</v>
      </c>
      <c r="N39" s="142" t="str">
        <f t="shared" si="4"/>
        <v>ปกติ</v>
      </c>
      <c r="O39" s="139">
        <f>input3!AS39</f>
        <v>12</v>
      </c>
      <c r="P39" s="143" t="str">
        <f t="shared" si="5"/>
        <v>มีจุดแข็ง</v>
      </c>
      <c r="Q39" s="140">
        <f t="shared" si="6"/>
        <v>36</v>
      </c>
      <c r="R39" s="166">
        <f t="shared" si="7"/>
        <v>36</v>
      </c>
      <c r="S39" s="157" t="str">
        <f t="shared" si="8"/>
        <v>ปกติ</v>
      </c>
    </row>
    <row r="40" spans="1:19" s="13" customFormat="1" ht="18" customHeight="1" x14ac:dyDescent="0.45">
      <c r="A40" s="111" t="s">
        <v>13</v>
      </c>
      <c r="B40" s="109">
        <f>input1!B40</f>
        <v>0</v>
      </c>
      <c r="C40" s="124">
        <f>input1!C40</f>
        <v>0</v>
      </c>
      <c r="D40" s="125">
        <f>input1!D40</f>
        <v>0</v>
      </c>
      <c r="E40" s="126">
        <f>input1!E40</f>
        <v>0</v>
      </c>
      <c r="F40" s="144" t="str">
        <f t="shared" si="0"/>
        <v>-</v>
      </c>
      <c r="G40" s="139">
        <f>input3!AF40</f>
        <v>13</v>
      </c>
      <c r="H40" s="142" t="str">
        <f t="shared" si="1"/>
        <v>เสี่ยง/มีปัญหา</v>
      </c>
      <c r="I40" s="141">
        <f>input3!AI40</f>
        <v>8</v>
      </c>
      <c r="J40" s="142" t="str">
        <f t="shared" si="2"/>
        <v>ปกติ</v>
      </c>
      <c r="K40" s="139">
        <f>input3!AM40</f>
        <v>8</v>
      </c>
      <c r="L40" s="142" t="str">
        <f t="shared" si="3"/>
        <v>ปกติ</v>
      </c>
      <c r="M40" s="141">
        <f>input3!AQ40</f>
        <v>10</v>
      </c>
      <c r="N40" s="142" t="str">
        <f t="shared" si="4"/>
        <v>เสี่ยง/มีปัญหา</v>
      </c>
      <c r="O40" s="139">
        <f>input3!AS40</f>
        <v>10</v>
      </c>
      <c r="P40" s="143" t="str">
        <f t="shared" si="5"/>
        <v>ไม่มีจุดแข็ง</v>
      </c>
      <c r="Q40" s="146">
        <f t="shared" si="6"/>
        <v>49</v>
      </c>
      <c r="R40" s="167">
        <f t="shared" si="7"/>
        <v>49</v>
      </c>
      <c r="S40" s="157" t="str">
        <f t="shared" si="8"/>
        <v>เสี่ยง/มีปัญหา</v>
      </c>
    </row>
    <row r="41" spans="1:19" s="13" customFormat="1" ht="18" customHeight="1" x14ac:dyDescent="0.45">
      <c r="A41" s="200" t="s">
        <v>14</v>
      </c>
      <c r="B41" s="109">
        <f>input1!B41</f>
        <v>0</v>
      </c>
      <c r="C41" s="124">
        <f>input1!C41</f>
        <v>0</v>
      </c>
      <c r="D41" s="125">
        <f>input1!D41</f>
        <v>0</v>
      </c>
      <c r="E41" s="126">
        <f>input1!E41</f>
        <v>0</v>
      </c>
      <c r="F41" s="144" t="str">
        <f t="shared" si="0"/>
        <v>-</v>
      </c>
      <c r="G41" s="145">
        <f>input3!AF41</f>
        <v>10</v>
      </c>
      <c r="H41" s="142" t="str">
        <f t="shared" si="1"/>
        <v>ปกติ</v>
      </c>
      <c r="I41" s="147">
        <f>input3!AI41</f>
        <v>9</v>
      </c>
      <c r="J41" s="142" t="str">
        <f t="shared" si="2"/>
        <v>ปกติ</v>
      </c>
      <c r="K41" s="145">
        <f>input3!AM41</f>
        <v>8</v>
      </c>
      <c r="L41" s="142" t="str">
        <f t="shared" si="3"/>
        <v>ปกติ</v>
      </c>
      <c r="M41" s="147">
        <f>input3!AQ41</f>
        <v>8</v>
      </c>
      <c r="N41" s="142" t="str">
        <f t="shared" si="4"/>
        <v>ปกติ</v>
      </c>
      <c r="O41" s="145">
        <f>input3!AS41</f>
        <v>13</v>
      </c>
      <c r="P41" s="143" t="str">
        <f t="shared" si="5"/>
        <v>มีจุดแข็ง</v>
      </c>
      <c r="Q41" s="146">
        <f t="shared" si="6"/>
        <v>48</v>
      </c>
      <c r="R41" s="167">
        <f t="shared" si="7"/>
        <v>48</v>
      </c>
      <c r="S41" s="157" t="str">
        <f t="shared" si="8"/>
        <v>ปกติ</v>
      </c>
    </row>
    <row r="42" spans="1:19" s="13" customFormat="1" ht="18" customHeight="1" x14ac:dyDescent="0.45">
      <c r="A42" s="202" t="s">
        <v>15</v>
      </c>
      <c r="B42" s="109">
        <f>input1!B42</f>
        <v>0</v>
      </c>
      <c r="C42" s="124">
        <f>input1!C42</f>
        <v>0</v>
      </c>
      <c r="D42" s="125">
        <f>input1!D42</f>
        <v>0</v>
      </c>
      <c r="E42" s="126">
        <f>input1!E42</f>
        <v>0</v>
      </c>
      <c r="F42" s="144" t="str">
        <f t="shared" si="0"/>
        <v>-</v>
      </c>
      <c r="G42" s="139">
        <f>input3!AF42</f>
        <v>11</v>
      </c>
      <c r="H42" s="142" t="str">
        <f t="shared" si="1"/>
        <v>เสี่ยง/มีปัญหา</v>
      </c>
      <c r="I42" s="141">
        <f>input3!AI42</f>
        <v>5</v>
      </c>
      <c r="J42" s="142" t="str">
        <f t="shared" si="2"/>
        <v>ปกติ</v>
      </c>
      <c r="K42" s="139">
        <f>input3!AM42</f>
        <v>8</v>
      </c>
      <c r="L42" s="142" t="str">
        <f t="shared" si="3"/>
        <v>ปกติ</v>
      </c>
      <c r="M42" s="141">
        <f>input3!AQ42</f>
        <v>8</v>
      </c>
      <c r="N42" s="142" t="str">
        <f t="shared" si="4"/>
        <v>ปกติ</v>
      </c>
      <c r="O42" s="139">
        <f>input3!AS42</f>
        <v>13</v>
      </c>
      <c r="P42" s="143" t="str">
        <f t="shared" si="5"/>
        <v>มีจุดแข็ง</v>
      </c>
      <c r="Q42" s="146">
        <f t="shared" si="6"/>
        <v>45</v>
      </c>
      <c r="R42" s="167">
        <f t="shared" si="7"/>
        <v>45</v>
      </c>
      <c r="S42" s="157" t="str">
        <f t="shared" si="8"/>
        <v>ปกติ</v>
      </c>
    </row>
    <row r="43" spans="1:19" s="13" customFormat="1" ht="18" customHeight="1" thickBot="1" x14ac:dyDescent="0.5">
      <c r="A43" s="203" t="s">
        <v>16</v>
      </c>
      <c r="B43" s="110">
        <f>input1!B43</f>
        <v>0</v>
      </c>
      <c r="C43" s="124">
        <f>input1!C43</f>
        <v>0</v>
      </c>
      <c r="D43" s="125">
        <f>input1!D43</f>
        <v>0</v>
      </c>
      <c r="E43" s="126">
        <f>input1!E43</f>
        <v>0</v>
      </c>
      <c r="F43" s="144" t="str">
        <f t="shared" si="0"/>
        <v>-</v>
      </c>
      <c r="G43" s="139">
        <f>input3!AF43</f>
        <v>6</v>
      </c>
      <c r="H43" s="142" t="str">
        <f t="shared" si="1"/>
        <v>ปกติ</v>
      </c>
      <c r="I43" s="141">
        <f>input3!AI43</f>
        <v>6</v>
      </c>
      <c r="J43" s="142" t="str">
        <f t="shared" si="2"/>
        <v>ปกติ</v>
      </c>
      <c r="K43" s="139">
        <f>input3!AM43</f>
        <v>6</v>
      </c>
      <c r="L43" s="142" t="str">
        <f t="shared" si="3"/>
        <v>ปกติ</v>
      </c>
      <c r="M43" s="141">
        <f>input3!AQ43</f>
        <v>8</v>
      </c>
      <c r="N43" s="142" t="str">
        <f t="shared" si="4"/>
        <v>ปกติ</v>
      </c>
      <c r="O43" s="139">
        <f>input3!AS43</f>
        <v>11</v>
      </c>
      <c r="P43" s="143" t="str">
        <f t="shared" si="5"/>
        <v>มีจุดแข็ง</v>
      </c>
      <c r="Q43" s="146">
        <f>G43+I43+K43+M43+O43</f>
        <v>37</v>
      </c>
      <c r="R43" s="167">
        <f t="shared" si="7"/>
        <v>37</v>
      </c>
      <c r="S43" s="157" t="str">
        <f t="shared" si="8"/>
        <v>ปกติ</v>
      </c>
    </row>
    <row r="44" spans="1:19" s="13" customFormat="1" ht="18" customHeight="1" thickBot="1" x14ac:dyDescent="0.5">
      <c r="A44" s="205" t="s">
        <v>60</v>
      </c>
      <c r="B44" s="110">
        <f>input1!B44</f>
        <v>0</v>
      </c>
      <c r="C44" s="127">
        <f>input1!C44</f>
        <v>0</v>
      </c>
      <c r="D44" s="128">
        <f>input1!D44</f>
        <v>0</v>
      </c>
      <c r="E44" s="126">
        <f>input1!E44</f>
        <v>0</v>
      </c>
      <c r="F44" s="151" t="str">
        <f t="shared" si="0"/>
        <v>-</v>
      </c>
      <c r="G44" s="152">
        <f>input3!AF44</f>
        <v>5</v>
      </c>
      <c r="H44" s="155" t="str">
        <f t="shared" si="1"/>
        <v>ปกติ</v>
      </c>
      <c r="I44" s="154">
        <f>input3!AI44</f>
        <v>7</v>
      </c>
      <c r="J44" s="155" t="str">
        <f t="shared" si="2"/>
        <v>ปกติ</v>
      </c>
      <c r="K44" s="152">
        <f>input3!AM44</f>
        <v>7</v>
      </c>
      <c r="L44" s="155" t="str">
        <f t="shared" si="3"/>
        <v>ปกติ</v>
      </c>
      <c r="M44" s="154">
        <f>input3!AQ44</f>
        <v>6</v>
      </c>
      <c r="N44" s="155" t="str">
        <f t="shared" si="4"/>
        <v>ปกติ</v>
      </c>
      <c r="O44" s="152">
        <f>input3!AS44</f>
        <v>11</v>
      </c>
      <c r="P44" s="156" t="str">
        <f t="shared" si="5"/>
        <v>มีจุดแข็ง</v>
      </c>
      <c r="Q44" s="153">
        <f>G44+I44+K44+M44+O44</f>
        <v>36</v>
      </c>
      <c r="R44" s="168">
        <f t="shared" si="7"/>
        <v>36</v>
      </c>
      <c r="S44" s="151" t="str">
        <f t="shared" si="8"/>
        <v>ปกติ</v>
      </c>
    </row>
    <row r="45" spans="1:19" ht="21" thickBot="1" x14ac:dyDescent="0.45"/>
    <row r="46" spans="1:19" ht="27" thickBot="1" x14ac:dyDescent="0.6">
      <c r="D46" s="121" t="s">
        <v>55</v>
      </c>
      <c r="E46" s="122"/>
      <c r="F46" s="122"/>
      <c r="G46" s="122"/>
      <c r="H46" s="122"/>
      <c r="I46" s="122"/>
      <c r="J46" s="123"/>
    </row>
  </sheetData>
  <sheetProtection password="CB38" sheet="1" objects="1" scenarios="1"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workbookViewId="0">
      <selection activeCell="U9" sqref="U9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42578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26" t="s">
        <v>26</v>
      </c>
      <c r="B1" s="227"/>
      <c r="C1" s="227"/>
      <c r="D1" s="227"/>
      <c r="E1" s="227"/>
      <c r="F1" s="228"/>
      <c r="G1" s="71"/>
      <c r="H1" s="226" t="s">
        <v>62</v>
      </c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8"/>
    </row>
    <row r="2" spans="1:19" ht="22.5" customHeight="1" thickBot="1" x14ac:dyDescent="0.5">
      <c r="A2" s="226" t="str">
        <f>input1!A2</f>
        <v>หมู่บ้านมอมะนาว หมู่ 13 ตำบลวังทอง ครูประชาเล็ต เฉยเทิบ</v>
      </c>
      <c r="B2" s="227"/>
      <c r="C2" s="227"/>
      <c r="D2" s="227"/>
      <c r="E2" s="227"/>
      <c r="F2" s="228"/>
      <c r="G2" s="71"/>
      <c r="H2" s="162" t="s">
        <v>37</v>
      </c>
      <c r="I2" s="71"/>
      <c r="J2" s="162" t="s">
        <v>38</v>
      </c>
      <c r="K2" s="71"/>
      <c r="L2" s="162" t="s">
        <v>39</v>
      </c>
      <c r="M2" s="71"/>
      <c r="N2" s="162" t="s">
        <v>40</v>
      </c>
      <c r="O2" s="71"/>
      <c r="P2" s="162" t="s">
        <v>41</v>
      </c>
      <c r="Q2" s="71"/>
      <c r="R2" s="71"/>
      <c r="S2" s="162" t="s">
        <v>42</v>
      </c>
    </row>
    <row r="3" spans="1:19" ht="21.75" thickBot="1" x14ac:dyDescent="0.5">
      <c r="A3" s="206" t="s">
        <v>21</v>
      </c>
      <c r="B3" s="207" t="s">
        <v>20</v>
      </c>
      <c r="C3" s="1" t="s">
        <v>22</v>
      </c>
      <c r="D3" s="3" t="s">
        <v>23</v>
      </c>
      <c r="E3" s="1" t="s">
        <v>24</v>
      </c>
      <c r="F3" s="78" t="s">
        <v>24</v>
      </c>
      <c r="G3" s="163" t="s">
        <v>35</v>
      </c>
      <c r="H3" s="3" t="s">
        <v>36</v>
      </c>
      <c r="I3" s="72" t="s">
        <v>35</v>
      </c>
      <c r="J3" s="74" t="s">
        <v>36</v>
      </c>
      <c r="K3" s="80" t="s">
        <v>35</v>
      </c>
      <c r="L3" s="79" t="s">
        <v>36</v>
      </c>
      <c r="M3" s="163" t="s">
        <v>35</v>
      </c>
      <c r="N3" s="3" t="s">
        <v>36</v>
      </c>
      <c r="O3" s="80" t="s">
        <v>35</v>
      </c>
      <c r="P3" s="73" t="s">
        <v>36</v>
      </c>
      <c r="Q3" s="81"/>
      <c r="R3" s="163" t="s">
        <v>35</v>
      </c>
      <c r="S3" s="3" t="s">
        <v>36</v>
      </c>
    </row>
    <row r="4" spans="1:19" s="13" customFormat="1" ht="18" customHeight="1" x14ac:dyDescent="0.45">
      <c r="A4" s="208" t="s">
        <v>66</v>
      </c>
      <c r="B4" s="209">
        <f>input1!B4</f>
        <v>0</v>
      </c>
      <c r="C4" s="4">
        <f>input1!C4</f>
        <v>0</v>
      </c>
      <c r="D4" s="5">
        <f>input1!D4</f>
        <v>0</v>
      </c>
      <c r="E4" s="6">
        <f>input1!E4</f>
        <v>0</v>
      </c>
      <c r="F4" s="82" t="str">
        <f>IF(E4=1,"ชาย",IF(E4=2,"หญิง","-"))</f>
        <v>-</v>
      </c>
      <c r="G4" s="164" t="str">
        <f>input1!AF4</f>
        <v>0</v>
      </c>
      <c r="H4" s="174" t="str">
        <f>IF(G4&gt;10,"เสี่ยง/มีปัญหา","ปกติ")</f>
        <v>เสี่ยง/มีปัญหา</v>
      </c>
      <c r="I4" s="175" t="str">
        <f>input1!AI4</f>
        <v>0</v>
      </c>
      <c r="J4" s="174" t="str">
        <f>IF(I4&gt;9,"เสี่ยง/มีปัญหา","ปกติ")</f>
        <v>เสี่ยง/มีปัญหา</v>
      </c>
      <c r="K4" s="176" t="str">
        <f>input1!AM4</f>
        <v>0</v>
      </c>
      <c r="L4" s="174" t="str">
        <f>IF(K4&gt;10,"เสี่ยง/มีปัญหา","ปกติ")</f>
        <v>เสี่ยง/มีปัญหา</v>
      </c>
      <c r="M4" s="177" t="str">
        <f>input1!AQ4</f>
        <v>0</v>
      </c>
      <c r="N4" s="174" t="str">
        <f>IF(M4&gt;9,"เสี่ยง/มีปัญหา","ปกติ")</f>
        <v>เสี่ยง/มีปัญหา</v>
      </c>
      <c r="O4" s="176" t="str">
        <f>input1!AS4</f>
        <v>0</v>
      </c>
      <c r="P4" s="178" t="str">
        <f>IF(O4&gt;10,"มีจุดแข็ง","ไม่มีจุดแข็ง")</f>
        <v>มีจุดแข็ง</v>
      </c>
      <c r="Q4" s="179">
        <f>G4+I4+K4+M4+O4</f>
        <v>0</v>
      </c>
      <c r="R4" s="177" t="str">
        <f>IF(Q4&lt;1,"-",Q4)</f>
        <v>-</v>
      </c>
      <c r="S4" s="180" t="str">
        <f>IF(R4&gt;48,"เสี่ยง/มีปัญหา","ปกติ")</f>
        <v>เสี่ยง/มีปัญหา</v>
      </c>
    </row>
    <row r="5" spans="1:19" s="13" customFormat="1" ht="18" customHeight="1" x14ac:dyDescent="0.45">
      <c r="A5" s="159" t="s">
        <v>67</v>
      </c>
      <c r="B5" s="209">
        <f>input1!B5</f>
        <v>0</v>
      </c>
      <c r="C5" s="4">
        <f>input1!C5</f>
        <v>0</v>
      </c>
      <c r="D5" s="5">
        <f>input1!D5</f>
        <v>0</v>
      </c>
      <c r="E5" s="6">
        <f>input1!E5</f>
        <v>0</v>
      </c>
      <c r="F5" s="84" t="str">
        <f t="shared" ref="F5:F44" si="0">IF(E5=1,"ชาย",IF(E5=2,"หญิง","-"))</f>
        <v>-</v>
      </c>
      <c r="G5" s="171" t="str">
        <f>input1!AF5</f>
        <v>0</v>
      </c>
      <c r="H5" s="174" t="str">
        <f t="shared" ref="H5:H44" si="1">IF(G5&gt;10,"เสี่ยง/มีปัญหา","ปกติ")</f>
        <v>เสี่ยง/มีปัญหา</v>
      </c>
      <c r="I5" s="181" t="str">
        <f>input1!AI5</f>
        <v>0</v>
      </c>
      <c r="J5" s="174" t="str">
        <f t="shared" ref="J5:J44" si="2">IF(I5&gt;9,"เสี่ยง/มีปัญหา","ปกติ")</f>
        <v>เสี่ยง/มีปัญหา</v>
      </c>
      <c r="K5" s="182" t="str">
        <f>input1!AM5</f>
        <v>0</v>
      </c>
      <c r="L5" s="174" t="str">
        <f t="shared" ref="L5:L44" si="3">IF(K5&gt;10,"เสี่ยง/มีปัญหา","ปกติ")</f>
        <v>เสี่ยง/มีปัญหา</v>
      </c>
      <c r="M5" s="183" t="str">
        <f>input1!AQ5</f>
        <v>0</v>
      </c>
      <c r="N5" s="174" t="str">
        <f t="shared" ref="N5:N44" si="4">IF(M5&gt;9,"เสี่ยง/มีปัญหา","ปกติ")</f>
        <v>เสี่ยง/มีปัญหา</v>
      </c>
      <c r="O5" s="182" t="str">
        <f>input1!AS5</f>
        <v>0</v>
      </c>
      <c r="P5" s="178" t="str">
        <f t="shared" ref="P5:P44" si="5">IF(O5&gt;10,"มีจุดแข็ง","ไม่มีจุดแข็ง")</f>
        <v>มีจุดแข็ง</v>
      </c>
      <c r="Q5" s="184">
        <f t="shared" ref="Q5:Q42" si="6">G5+I5+K5+M5+O5</f>
        <v>0</v>
      </c>
      <c r="R5" s="183" t="str">
        <f t="shared" ref="R5:R44" si="7">IF(Q5&lt;1,"-",Q5)</f>
        <v>-</v>
      </c>
      <c r="S5" s="180" t="str">
        <f t="shared" ref="S5:S44" si="8">IF(R5&gt;48,"เสี่ยง/มีปัญหา","ปกติ")</f>
        <v>เสี่ยง/มีปัญหา</v>
      </c>
    </row>
    <row r="6" spans="1:19" s="13" customFormat="1" ht="18" customHeight="1" x14ac:dyDescent="0.45">
      <c r="A6" s="160" t="s">
        <v>68</v>
      </c>
      <c r="B6" s="209">
        <f>input1!B6</f>
        <v>0</v>
      </c>
      <c r="C6" s="4">
        <f>input1!C6</f>
        <v>0</v>
      </c>
      <c r="D6" s="5">
        <f>input1!D6</f>
        <v>0</v>
      </c>
      <c r="E6" s="6">
        <f>input1!E6</f>
        <v>0</v>
      </c>
      <c r="F6" s="84" t="str">
        <f t="shared" si="0"/>
        <v>-</v>
      </c>
      <c r="G6" s="171" t="str">
        <f>input1!AF6</f>
        <v>0</v>
      </c>
      <c r="H6" s="174" t="str">
        <f t="shared" si="1"/>
        <v>เสี่ยง/มีปัญหา</v>
      </c>
      <c r="I6" s="181" t="str">
        <f>input1!AI6</f>
        <v>0</v>
      </c>
      <c r="J6" s="174" t="str">
        <f t="shared" si="2"/>
        <v>เสี่ยง/มีปัญหา</v>
      </c>
      <c r="K6" s="182" t="str">
        <f>input1!AM6</f>
        <v>0</v>
      </c>
      <c r="L6" s="174" t="str">
        <f t="shared" si="3"/>
        <v>เสี่ยง/มีปัญหา</v>
      </c>
      <c r="M6" s="183" t="str">
        <f>input1!AQ6</f>
        <v>0</v>
      </c>
      <c r="N6" s="174" t="str">
        <f t="shared" si="4"/>
        <v>เสี่ยง/มีปัญหา</v>
      </c>
      <c r="O6" s="182" t="str">
        <f>input1!AS6</f>
        <v>0</v>
      </c>
      <c r="P6" s="178" t="str">
        <f t="shared" si="5"/>
        <v>มีจุดแข็ง</v>
      </c>
      <c r="Q6" s="184">
        <f t="shared" si="6"/>
        <v>0</v>
      </c>
      <c r="R6" s="183" t="str">
        <f t="shared" si="7"/>
        <v>-</v>
      </c>
      <c r="S6" s="180" t="str">
        <f t="shared" si="8"/>
        <v>เสี่ยง/มีปัญหา</v>
      </c>
    </row>
    <row r="7" spans="1:19" s="13" customFormat="1" ht="18" customHeight="1" x14ac:dyDescent="0.45">
      <c r="A7" s="158" t="s">
        <v>69</v>
      </c>
      <c r="B7" s="209">
        <f>input1!B7</f>
        <v>0</v>
      </c>
      <c r="C7" s="4">
        <f>input1!C7</f>
        <v>0</v>
      </c>
      <c r="D7" s="5">
        <f>input1!D7</f>
        <v>0</v>
      </c>
      <c r="E7" s="6">
        <f>input1!E7</f>
        <v>0</v>
      </c>
      <c r="F7" s="84" t="str">
        <f t="shared" si="0"/>
        <v>-</v>
      </c>
      <c r="G7" s="171" t="str">
        <f>input1!AF7</f>
        <v>0</v>
      </c>
      <c r="H7" s="174" t="str">
        <f t="shared" si="1"/>
        <v>เสี่ยง/มีปัญหา</v>
      </c>
      <c r="I7" s="181" t="str">
        <f>input1!AI7</f>
        <v>0</v>
      </c>
      <c r="J7" s="174" t="str">
        <f t="shared" si="2"/>
        <v>เสี่ยง/มีปัญหา</v>
      </c>
      <c r="K7" s="182" t="str">
        <f>input1!AM7</f>
        <v>0</v>
      </c>
      <c r="L7" s="174" t="str">
        <f t="shared" si="3"/>
        <v>เสี่ยง/มีปัญหา</v>
      </c>
      <c r="M7" s="183" t="str">
        <f>input1!AQ7</f>
        <v>0</v>
      </c>
      <c r="N7" s="174" t="str">
        <f t="shared" si="4"/>
        <v>เสี่ยง/มีปัญหา</v>
      </c>
      <c r="O7" s="182" t="str">
        <f>input1!AS7</f>
        <v>0</v>
      </c>
      <c r="P7" s="178" t="str">
        <f t="shared" si="5"/>
        <v>มีจุดแข็ง</v>
      </c>
      <c r="Q7" s="184">
        <f t="shared" si="6"/>
        <v>0</v>
      </c>
      <c r="R7" s="183" t="str">
        <f t="shared" si="7"/>
        <v>-</v>
      </c>
      <c r="S7" s="180" t="str">
        <f t="shared" si="8"/>
        <v>เสี่ยง/มีปัญหา</v>
      </c>
    </row>
    <row r="8" spans="1:19" s="13" customFormat="1" ht="18" customHeight="1" thickBot="1" x14ac:dyDescent="0.5">
      <c r="A8" s="161" t="s">
        <v>70</v>
      </c>
      <c r="B8" s="210">
        <f>input1!B8</f>
        <v>0</v>
      </c>
      <c r="C8" s="75">
        <f>input1!C8</f>
        <v>0</v>
      </c>
      <c r="D8" s="76">
        <f>input1!D8</f>
        <v>0</v>
      </c>
      <c r="E8" s="77">
        <f>input1!E8</f>
        <v>0</v>
      </c>
      <c r="F8" s="86" t="str">
        <f t="shared" si="0"/>
        <v>-</v>
      </c>
      <c r="G8" s="172" t="str">
        <f>input1!AF8</f>
        <v>0</v>
      </c>
      <c r="H8" s="189" t="str">
        <f t="shared" si="1"/>
        <v>เสี่ยง/มีปัญหา</v>
      </c>
      <c r="I8" s="185" t="str">
        <f>input1!AI8</f>
        <v>0</v>
      </c>
      <c r="J8" s="189" t="str">
        <f t="shared" si="2"/>
        <v>เสี่ยง/มีปัญหา</v>
      </c>
      <c r="K8" s="186" t="str">
        <f>input1!AM8</f>
        <v>0</v>
      </c>
      <c r="L8" s="189" t="str">
        <f t="shared" si="3"/>
        <v>เสี่ยง/มีปัญหา</v>
      </c>
      <c r="M8" s="187" t="str">
        <f>input1!AQ8</f>
        <v>0</v>
      </c>
      <c r="N8" s="189" t="str">
        <f t="shared" si="4"/>
        <v>เสี่ยง/มีปัญหา</v>
      </c>
      <c r="O8" s="186" t="str">
        <f>input1!AS8</f>
        <v>0</v>
      </c>
      <c r="P8" s="190" t="str">
        <f t="shared" si="5"/>
        <v>มีจุดแข็ง</v>
      </c>
      <c r="Q8" s="188">
        <f t="shared" si="6"/>
        <v>0</v>
      </c>
      <c r="R8" s="187" t="str">
        <f t="shared" si="7"/>
        <v>-</v>
      </c>
      <c r="S8" s="191" t="str">
        <f t="shared" si="8"/>
        <v>เสี่ยง/มีปัญหา</v>
      </c>
    </row>
    <row r="9" spans="1:19" s="13" customFormat="1" ht="18" customHeight="1" x14ac:dyDescent="0.45">
      <c r="A9" s="208" t="s">
        <v>71</v>
      </c>
      <c r="B9" s="209">
        <f>input1!B9</f>
        <v>0</v>
      </c>
      <c r="C9" s="4">
        <f>input1!C9</f>
        <v>0</v>
      </c>
      <c r="D9" s="5">
        <f>input1!D9</f>
        <v>0</v>
      </c>
      <c r="E9" s="6">
        <f>input1!E9</f>
        <v>0</v>
      </c>
      <c r="F9" s="89" t="str">
        <f t="shared" si="0"/>
        <v>-</v>
      </c>
      <c r="G9" s="164" t="str">
        <f>input1!AF9</f>
        <v>0</v>
      </c>
      <c r="H9" s="174" t="str">
        <f t="shared" si="1"/>
        <v>เสี่ยง/มีปัญหา</v>
      </c>
      <c r="I9" s="175" t="str">
        <f>input1!AI9</f>
        <v>0</v>
      </c>
      <c r="J9" s="174" t="str">
        <f t="shared" si="2"/>
        <v>เสี่ยง/มีปัญหา</v>
      </c>
      <c r="K9" s="176" t="str">
        <f>input1!AM9</f>
        <v>0</v>
      </c>
      <c r="L9" s="174" t="str">
        <f t="shared" si="3"/>
        <v>เสี่ยง/มีปัญหา</v>
      </c>
      <c r="M9" s="177" t="str">
        <f>input1!AQ9</f>
        <v>0</v>
      </c>
      <c r="N9" s="174" t="str">
        <f t="shared" si="4"/>
        <v>เสี่ยง/มีปัญหา</v>
      </c>
      <c r="O9" s="176" t="str">
        <f>input1!AS9</f>
        <v>0</v>
      </c>
      <c r="P9" s="178" t="str">
        <f t="shared" si="5"/>
        <v>มีจุดแข็ง</v>
      </c>
      <c r="Q9" s="179">
        <f t="shared" si="6"/>
        <v>0</v>
      </c>
      <c r="R9" s="177" t="str">
        <f t="shared" si="7"/>
        <v>-</v>
      </c>
      <c r="S9" s="180" t="str">
        <f t="shared" si="8"/>
        <v>เสี่ยง/มีปัญหา</v>
      </c>
    </row>
    <row r="10" spans="1:19" s="13" customFormat="1" ht="18" customHeight="1" x14ac:dyDescent="0.45">
      <c r="A10" s="159" t="s">
        <v>72</v>
      </c>
      <c r="B10" s="209">
        <f>input1!B10</f>
        <v>0</v>
      </c>
      <c r="C10" s="4">
        <f>input1!C10</f>
        <v>0</v>
      </c>
      <c r="D10" s="5">
        <f>input1!D10</f>
        <v>0</v>
      </c>
      <c r="E10" s="6">
        <f>input1!E10</f>
        <v>0</v>
      </c>
      <c r="F10" s="84" t="str">
        <f t="shared" si="0"/>
        <v>-</v>
      </c>
      <c r="G10" s="171" t="str">
        <f>input1!AF10</f>
        <v>0</v>
      </c>
      <c r="H10" s="174" t="str">
        <f t="shared" si="1"/>
        <v>เสี่ยง/มีปัญหา</v>
      </c>
      <c r="I10" s="181" t="str">
        <f>input1!AI10</f>
        <v>0</v>
      </c>
      <c r="J10" s="174" t="str">
        <f t="shared" si="2"/>
        <v>เสี่ยง/มีปัญหา</v>
      </c>
      <c r="K10" s="182" t="str">
        <f>input1!AM10</f>
        <v>0</v>
      </c>
      <c r="L10" s="174" t="str">
        <f t="shared" si="3"/>
        <v>เสี่ยง/มีปัญหา</v>
      </c>
      <c r="M10" s="183" t="str">
        <f>input1!AQ10</f>
        <v>0</v>
      </c>
      <c r="N10" s="174" t="str">
        <f t="shared" si="4"/>
        <v>เสี่ยง/มีปัญหา</v>
      </c>
      <c r="O10" s="182" t="str">
        <f>input1!AS10</f>
        <v>0</v>
      </c>
      <c r="P10" s="178" t="str">
        <f t="shared" si="5"/>
        <v>มีจุดแข็ง</v>
      </c>
      <c r="Q10" s="184">
        <f t="shared" si="6"/>
        <v>0</v>
      </c>
      <c r="R10" s="183" t="str">
        <f t="shared" si="7"/>
        <v>-</v>
      </c>
      <c r="S10" s="180" t="str">
        <f t="shared" si="8"/>
        <v>เสี่ยง/มีปัญหา</v>
      </c>
    </row>
    <row r="11" spans="1:19" s="13" customFormat="1" ht="18" customHeight="1" x14ac:dyDescent="0.45">
      <c r="A11" s="160" t="s">
        <v>73</v>
      </c>
      <c r="B11" s="209">
        <f>input1!B11</f>
        <v>0</v>
      </c>
      <c r="C11" s="4">
        <f>input1!C11</f>
        <v>0</v>
      </c>
      <c r="D11" s="5">
        <f>input1!D11</f>
        <v>0</v>
      </c>
      <c r="E11" s="6">
        <f>input1!E11</f>
        <v>0</v>
      </c>
      <c r="F11" s="84" t="str">
        <f t="shared" si="0"/>
        <v>-</v>
      </c>
      <c r="G11" s="171" t="str">
        <f>input1!AF11</f>
        <v>0</v>
      </c>
      <c r="H11" s="174" t="str">
        <f t="shared" si="1"/>
        <v>เสี่ยง/มีปัญหา</v>
      </c>
      <c r="I11" s="181" t="str">
        <f>input1!AI11</f>
        <v>0</v>
      </c>
      <c r="J11" s="174" t="str">
        <f t="shared" si="2"/>
        <v>เสี่ยง/มีปัญหา</v>
      </c>
      <c r="K11" s="182" t="str">
        <f>input1!AM11</f>
        <v>0</v>
      </c>
      <c r="L11" s="174" t="str">
        <f t="shared" si="3"/>
        <v>เสี่ยง/มีปัญหา</v>
      </c>
      <c r="M11" s="183" t="str">
        <f>input1!AQ11</f>
        <v>0</v>
      </c>
      <c r="N11" s="174" t="str">
        <f t="shared" si="4"/>
        <v>เสี่ยง/มีปัญหา</v>
      </c>
      <c r="O11" s="182" t="str">
        <f>input1!AS11</f>
        <v>0</v>
      </c>
      <c r="P11" s="178" t="str">
        <f t="shared" si="5"/>
        <v>มีจุดแข็ง</v>
      </c>
      <c r="Q11" s="184">
        <f t="shared" si="6"/>
        <v>0</v>
      </c>
      <c r="R11" s="183" t="str">
        <f t="shared" si="7"/>
        <v>-</v>
      </c>
      <c r="S11" s="180" t="str">
        <f t="shared" si="8"/>
        <v>เสี่ยง/มีปัญหา</v>
      </c>
    </row>
    <row r="12" spans="1:19" s="13" customFormat="1" ht="18" customHeight="1" x14ac:dyDescent="0.45">
      <c r="A12" s="158" t="s">
        <v>74</v>
      </c>
      <c r="B12" s="209">
        <f>input1!B12</f>
        <v>0</v>
      </c>
      <c r="C12" s="4">
        <f>input1!C12</f>
        <v>0</v>
      </c>
      <c r="D12" s="5">
        <f>input1!D12</f>
        <v>0</v>
      </c>
      <c r="E12" s="6">
        <f>input1!E12</f>
        <v>0</v>
      </c>
      <c r="F12" s="84" t="str">
        <f t="shared" si="0"/>
        <v>-</v>
      </c>
      <c r="G12" s="171" t="str">
        <f>input1!AF12</f>
        <v>0</v>
      </c>
      <c r="H12" s="174" t="str">
        <f t="shared" si="1"/>
        <v>เสี่ยง/มีปัญหา</v>
      </c>
      <c r="I12" s="181" t="str">
        <f>input1!AI12</f>
        <v>0</v>
      </c>
      <c r="J12" s="174" t="str">
        <f t="shared" si="2"/>
        <v>เสี่ยง/มีปัญหา</v>
      </c>
      <c r="K12" s="182" t="str">
        <f>input1!AM12</f>
        <v>0</v>
      </c>
      <c r="L12" s="174" t="str">
        <f t="shared" si="3"/>
        <v>เสี่ยง/มีปัญหา</v>
      </c>
      <c r="M12" s="183" t="str">
        <f>input1!AQ12</f>
        <v>0</v>
      </c>
      <c r="N12" s="174" t="str">
        <f t="shared" si="4"/>
        <v>เสี่ยง/มีปัญหา</v>
      </c>
      <c r="O12" s="182" t="str">
        <f>input1!AS12</f>
        <v>0</v>
      </c>
      <c r="P12" s="178" t="str">
        <f t="shared" si="5"/>
        <v>มีจุดแข็ง</v>
      </c>
      <c r="Q12" s="184">
        <f t="shared" si="6"/>
        <v>0</v>
      </c>
      <c r="R12" s="183" t="str">
        <f t="shared" si="7"/>
        <v>-</v>
      </c>
      <c r="S12" s="180" t="str">
        <f t="shared" si="8"/>
        <v>เสี่ยง/มีปัญหา</v>
      </c>
    </row>
    <row r="13" spans="1:19" s="13" customFormat="1" ht="18" customHeight="1" thickBot="1" x14ac:dyDescent="0.5">
      <c r="A13" s="161" t="s">
        <v>75</v>
      </c>
      <c r="B13" s="210">
        <f>input1!B13</f>
        <v>0</v>
      </c>
      <c r="C13" s="75">
        <f>input1!C13</f>
        <v>0</v>
      </c>
      <c r="D13" s="76">
        <f>input1!D13</f>
        <v>0</v>
      </c>
      <c r="E13" s="77">
        <f>input1!E13</f>
        <v>0</v>
      </c>
      <c r="F13" s="86" t="str">
        <f t="shared" si="0"/>
        <v>-</v>
      </c>
      <c r="G13" s="172" t="str">
        <f>input1!AF13</f>
        <v>0</v>
      </c>
      <c r="H13" s="189" t="str">
        <f t="shared" si="1"/>
        <v>เสี่ยง/มีปัญหา</v>
      </c>
      <c r="I13" s="185" t="str">
        <f>input1!AI13</f>
        <v>0</v>
      </c>
      <c r="J13" s="189" t="str">
        <f t="shared" si="2"/>
        <v>เสี่ยง/มีปัญหา</v>
      </c>
      <c r="K13" s="186" t="str">
        <f>input1!AM13</f>
        <v>0</v>
      </c>
      <c r="L13" s="189" t="str">
        <f t="shared" si="3"/>
        <v>เสี่ยง/มีปัญหา</v>
      </c>
      <c r="M13" s="187" t="str">
        <f>input1!AQ13</f>
        <v>0</v>
      </c>
      <c r="N13" s="189" t="str">
        <f t="shared" si="4"/>
        <v>เสี่ยง/มีปัญหา</v>
      </c>
      <c r="O13" s="186" t="str">
        <f>input1!AS13</f>
        <v>0</v>
      </c>
      <c r="P13" s="190" t="str">
        <f t="shared" si="5"/>
        <v>มีจุดแข็ง</v>
      </c>
      <c r="Q13" s="188">
        <f t="shared" si="6"/>
        <v>0</v>
      </c>
      <c r="R13" s="187" t="str">
        <f t="shared" si="7"/>
        <v>-</v>
      </c>
      <c r="S13" s="191" t="str">
        <f t="shared" si="8"/>
        <v>เสี่ยง/มีปัญหา</v>
      </c>
    </row>
    <row r="14" spans="1:19" s="13" customFormat="1" ht="18" customHeight="1" x14ac:dyDescent="0.45">
      <c r="A14" s="208" t="s">
        <v>76</v>
      </c>
      <c r="B14" s="209">
        <f>input1!B14</f>
        <v>0</v>
      </c>
      <c r="C14" s="4">
        <f>input1!C14</f>
        <v>0</v>
      </c>
      <c r="D14" s="5">
        <f>input1!D14</f>
        <v>0</v>
      </c>
      <c r="E14" s="6">
        <f>input1!E14</f>
        <v>0</v>
      </c>
      <c r="F14" s="89" t="str">
        <f t="shared" si="0"/>
        <v>-</v>
      </c>
      <c r="G14" s="164" t="str">
        <f>input1!AF14</f>
        <v>0</v>
      </c>
      <c r="H14" s="174" t="str">
        <f t="shared" si="1"/>
        <v>เสี่ยง/มีปัญหา</v>
      </c>
      <c r="I14" s="175" t="str">
        <f>input1!AI14</f>
        <v>0</v>
      </c>
      <c r="J14" s="174" t="str">
        <f t="shared" si="2"/>
        <v>เสี่ยง/มีปัญหา</v>
      </c>
      <c r="K14" s="176" t="str">
        <f>input1!AM14</f>
        <v>0</v>
      </c>
      <c r="L14" s="174" t="str">
        <f t="shared" si="3"/>
        <v>เสี่ยง/มีปัญหา</v>
      </c>
      <c r="M14" s="177" t="str">
        <f>input1!AQ14</f>
        <v>0</v>
      </c>
      <c r="N14" s="174" t="str">
        <f t="shared" si="4"/>
        <v>เสี่ยง/มีปัญหา</v>
      </c>
      <c r="O14" s="176" t="str">
        <f>input1!AS14</f>
        <v>0</v>
      </c>
      <c r="P14" s="178" t="str">
        <f t="shared" si="5"/>
        <v>มีจุดแข็ง</v>
      </c>
      <c r="Q14" s="179">
        <f t="shared" si="6"/>
        <v>0</v>
      </c>
      <c r="R14" s="177" t="str">
        <f t="shared" si="7"/>
        <v>-</v>
      </c>
      <c r="S14" s="180" t="str">
        <f t="shared" si="8"/>
        <v>เสี่ยง/มีปัญหา</v>
      </c>
    </row>
    <row r="15" spans="1:19" s="13" customFormat="1" ht="18" customHeight="1" x14ac:dyDescent="0.45">
      <c r="A15" s="159" t="s">
        <v>77</v>
      </c>
      <c r="B15" s="209">
        <f>input1!B15</f>
        <v>0</v>
      </c>
      <c r="C15" s="4">
        <f>input1!C15</f>
        <v>0</v>
      </c>
      <c r="D15" s="5">
        <f>input1!D15</f>
        <v>0</v>
      </c>
      <c r="E15" s="6">
        <f>input1!E15</f>
        <v>0</v>
      </c>
      <c r="F15" s="84" t="str">
        <f t="shared" si="0"/>
        <v>-</v>
      </c>
      <c r="G15" s="171" t="str">
        <f>input1!AF15</f>
        <v>0</v>
      </c>
      <c r="H15" s="174" t="str">
        <f t="shared" si="1"/>
        <v>เสี่ยง/มีปัญหา</v>
      </c>
      <c r="I15" s="181" t="str">
        <f>input1!AI15</f>
        <v>0</v>
      </c>
      <c r="J15" s="174" t="str">
        <f t="shared" si="2"/>
        <v>เสี่ยง/มีปัญหา</v>
      </c>
      <c r="K15" s="182" t="str">
        <f>input1!AM15</f>
        <v>0</v>
      </c>
      <c r="L15" s="174" t="str">
        <f t="shared" si="3"/>
        <v>เสี่ยง/มีปัญหา</v>
      </c>
      <c r="M15" s="183" t="str">
        <f>input1!AQ15</f>
        <v>0</v>
      </c>
      <c r="N15" s="174" t="str">
        <f t="shared" si="4"/>
        <v>เสี่ยง/มีปัญหา</v>
      </c>
      <c r="O15" s="182" t="str">
        <f>input1!AS15</f>
        <v>0</v>
      </c>
      <c r="P15" s="178" t="str">
        <f t="shared" si="5"/>
        <v>มีจุดแข็ง</v>
      </c>
      <c r="Q15" s="184">
        <f t="shared" si="6"/>
        <v>0</v>
      </c>
      <c r="R15" s="183" t="str">
        <f t="shared" si="7"/>
        <v>-</v>
      </c>
      <c r="S15" s="180" t="str">
        <f t="shared" si="8"/>
        <v>เสี่ยง/มีปัญหา</v>
      </c>
    </row>
    <row r="16" spans="1:19" s="13" customFormat="1" ht="18" customHeight="1" x14ac:dyDescent="0.45">
      <c r="A16" s="160" t="s">
        <v>78</v>
      </c>
      <c r="B16" s="209">
        <f>input1!B16</f>
        <v>0</v>
      </c>
      <c r="C16" s="4">
        <f>input1!C16</f>
        <v>0</v>
      </c>
      <c r="D16" s="5">
        <f>input1!D16</f>
        <v>0</v>
      </c>
      <c r="E16" s="6">
        <f>input1!E16</f>
        <v>0</v>
      </c>
      <c r="F16" s="84" t="str">
        <f t="shared" si="0"/>
        <v>-</v>
      </c>
      <c r="G16" s="171" t="str">
        <f>input1!AF16</f>
        <v>0</v>
      </c>
      <c r="H16" s="174" t="str">
        <f t="shared" si="1"/>
        <v>เสี่ยง/มีปัญหา</v>
      </c>
      <c r="I16" s="181" t="str">
        <f>input1!AI16</f>
        <v>0</v>
      </c>
      <c r="J16" s="174" t="str">
        <f t="shared" si="2"/>
        <v>เสี่ยง/มีปัญหา</v>
      </c>
      <c r="K16" s="182" t="str">
        <f>input1!AM16</f>
        <v>0</v>
      </c>
      <c r="L16" s="174" t="str">
        <f t="shared" si="3"/>
        <v>เสี่ยง/มีปัญหา</v>
      </c>
      <c r="M16" s="183" t="str">
        <f>input1!AQ16</f>
        <v>0</v>
      </c>
      <c r="N16" s="174" t="str">
        <f t="shared" si="4"/>
        <v>เสี่ยง/มีปัญหา</v>
      </c>
      <c r="O16" s="182" t="str">
        <f>input1!AS16</f>
        <v>0</v>
      </c>
      <c r="P16" s="178" t="str">
        <f t="shared" si="5"/>
        <v>มีจุดแข็ง</v>
      </c>
      <c r="Q16" s="184">
        <f t="shared" si="6"/>
        <v>0</v>
      </c>
      <c r="R16" s="183" t="str">
        <f t="shared" si="7"/>
        <v>-</v>
      </c>
      <c r="S16" s="180" t="str">
        <f t="shared" si="8"/>
        <v>เสี่ยง/มีปัญหา</v>
      </c>
    </row>
    <row r="17" spans="1:31" s="13" customFormat="1" ht="18" customHeight="1" x14ac:dyDescent="0.45">
      <c r="A17" s="158" t="s">
        <v>79</v>
      </c>
      <c r="B17" s="209">
        <f>input1!B17</f>
        <v>0</v>
      </c>
      <c r="C17" s="4">
        <f>input1!C17</f>
        <v>0</v>
      </c>
      <c r="D17" s="5">
        <f>input1!D17</f>
        <v>0</v>
      </c>
      <c r="E17" s="6">
        <f>input1!E17</f>
        <v>0</v>
      </c>
      <c r="F17" s="84" t="str">
        <f t="shared" si="0"/>
        <v>-</v>
      </c>
      <c r="G17" s="171" t="str">
        <f>input1!AF17</f>
        <v>0</v>
      </c>
      <c r="H17" s="174" t="str">
        <f t="shared" si="1"/>
        <v>เสี่ยง/มีปัญหา</v>
      </c>
      <c r="I17" s="181" t="str">
        <f>input1!AI17</f>
        <v>0</v>
      </c>
      <c r="J17" s="174" t="str">
        <f t="shared" si="2"/>
        <v>เสี่ยง/มีปัญหา</v>
      </c>
      <c r="K17" s="182" t="str">
        <f>input1!AM17</f>
        <v>0</v>
      </c>
      <c r="L17" s="174" t="str">
        <f t="shared" si="3"/>
        <v>เสี่ยง/มีปัญหา</v>
      </c>
      <c r="M17" s="183" t="str">
        <f>input1!AQ17</f>
        <v>0</v>
      </c>
      <c r="N17" s="174" t="str">
        <f t="shared" si="4"/>
        <v>เสี่ยง/มีปัญหา</v>
      </c>
      <c r="O17" s="182" t="str">
        <f>input1!AS17</f>
        <v>0</v>
      </c>
      <c r="P17" s="178" t="str">
        <f t="shared" si="5"/>
        <v>มีจุดแข็ง</v>
      </c>
      <c r="Q17" s="184">
        <f t="shared" si="6"/>
        <v>0</v>
      </c>
      <c r="R17" s="183" t="str">
        <f t="shared" si="7"/>
        <v>-</v>
      </c>
      <c r="S17" s="180" t="str">
        <f t="shared" si="8"/>
        <v>เสี่ยง/มีปัญหา</v>
      </c>
    </row>
    <row r="18" spans="1:31" s="13" customFormat="1" ht="18" customHeight="1" thickBot="1" x14ac:dyDescent="0.5">
      <c r="A18" s="161" t="s">
        <v>80</v>
      </c>
      <c r="B18" s="210">
        <f>input1!B18</f>
        <v>0</v>
      </c>
      <c r="C18" s="75">
        <f>input1!C18</f>
        <v>0</v>
      </c>
      <c r="D18" s="76">
        <f>input1!D18</f>
        <v>0</v>
      </c>
      <c r="E18" s="77">
        <f>input1!E18</f>
        <v>0</v>
      </c>
      <c r="F18" s="86" t="str">
        <f t="shared" si="0"/>
        <v>-</v>
      </c>
      <c r="G18" s="172" t="str">
        <f>input1!AF18</f>
        <v>0</v>
      </c>
      <c r="H18" s="189" t="str">
        <f t="shared" si="1"/>
        <v>เสี่ยง/มีปัญหา</v>
      </c>
      <c r="I18" s="185" t="str">
        <f>input1!AI18</f>
        <v>0</v>
      </c>
      <c r="J18" s="189" t="str">
        <f t="shared" si="2"/>
        <v>เสี่ยง/มีปัญหา</v>
      </c>
      <c r="K18" s="186" t="str">
        <f>input1!AM18</f>
        <v>0</v>
      </c>
      <c r="L18" s="189" t="str">
        <f t="shared" si="3"/>
        <v>เสี่ยง/มีปัญหา</v>
      </c>
      <c r="M18" s="187" t="str">
        <f>input1!AQ18</f>
        <v>0</v>
      </c>
      <c r="N18" s="189" t="str">
        <f t="shared" si="4"/>
        <v>เสี่ยง/มีปัญหา</v>
      </c>
      <c r="O18" s="186" t="str">
        <f>input1!AS18</f>
        <v>0</v>
      </c>
      <c r="P18" s="190" t="str">
        <f t="shared" si="5"/>
        <v>มีจุดแข็ง</v>
      </c>
      <c r="Q18" s="188">
        <f t="shared" si="6"/>
        <v>0</v>
      </c>
      <c r="R18" s="187" t="str">
        <f t="shared" si="7"/>
        <v>-</v>
      </c>
      <c r="S18" s="191" t="str">
        <f t="shared" si="8"/>
        <v>เสี่ยง/มีปัญหา</v>
      </c>
    </row>
    <row r="19" spans="1:31" s="13" customFormat="1" ht="18" customHeight="1" x14ac:dyDescent="0.45">
      <c r="A19" s="208" t="s">
        <v>81</v>
      </c>
      <c r="B19" s="209">
        <f>input1!B19</f>
        <v>0</v>
      </c>
      <c r="C19" s="4">
        <f>input1!C19</f>
        <v>0</v>
      </c>
      <c r="D19" s="5">
        <f>input1!D19</f>
        <v>0</v>
      </c>
      <c r="E19" s="6">
        <f>input1!E19</f>
        <v>0</v>
      </c>
      <c r="F19" s="89" t="str">
        <f t="shared" si="0"/>
        <v>-</v>
      </c>
      <c r="G19" s="164" t="str">
        <f>input1!AF19</f>
        <v>0</v>
      </c>
      <c r="H19" s="174" t="str">
        <f t="shared" si="1"/>
        <v>เสี่ยง/มีปัญหา</v>
      </c>
      <c r="I19" s="175" t="str">
        <f>input1!AI19</f>
        <v>0</v>
      </c>
      <c r="J19" s="174" t="str">
        <f t="shared" si="2"/>
        <v>เสี่ยง/มีปัญหา</v>
      </c>
      <c r="K19" s="176" t="str">
        <f>input1!AM19</f>
        <v>0</v>
      </c>
      <c r="L19" s="174" t="str">
        <f t="shared" si="3"/>
        <v>เสี่ยง/มีปัญหา</v>
      </c>
      <c r="M19" s="177" t="str">
        <f>input1!AQ19</f>
        <v>0</v>
      </c>
      <c r="N19" s="174" t="str">
        <f t="shared" si="4"/>
        <v>เสี่ยง/มีปัญหา</v>
      </c>
      <c r="O19" s="176" t="str">
        <f>input1!AS19</f>
        <v>0</v>
      </c>
      <c r="P19" s="178" t="str">
        <f t="shared" si="5"/>
        <v>มีจุดแข็ง</v>
      </c>
      <c r="Q19" s="179">
        <f t="shared" si="6"/>
        <v>0</v>
      </c>
      <c r="R19" s="177" t="str">
        <f t="shared" si="7"/>
        <v>-</v>
      </c>
      <c r="S19" s="180" t="str">
        <f t="shared" si="8"/>
        <v>เสี่ยง/มีปัญหา</v>
      </c>
    </row>
    <row r="20" spans="1:31" s="13" customFormat="1" ht="18" customHeight="1" x14ac:dyDescent="0.45">
      <c r="A20" s="159" t="s">
        <v>29</v>
      </c>
      <c r="B20" s="209">
        <f>input1!B20</f>
        <v>0</v>
      </c>
      <c r="C20" s="4">
        <f>input1!C20</f>
        <v>0</v>
      </c>
      <c r="D20" s="5">
        <f>input1!D20</f>
        <v>0</v>
      </c>
      <c r="E20" s="6">
        <f>input1!E20</f>
        <v>0</v>
      </c>
      <c r="F20" s="84" t="str">
        <f t="shared" si="0"/>
        <v>-</v>
      </c>
      <c r="G20" s="171" t="str">
        <f>input1!AF20</f>
        <v>0</v>
      </c>
      <c r="H20" s="174" t="str">
        <f t="shared" si="1"/>
        <v>เสี่ยง/มีปัญหา</v>
      </c>
      <c r="I20" s="181" t="str">
        <f>input1!AI20</f>
        <v>0</v>
      </c>
      <c r="J20" s="174" t="str">
        <f t="shared" si="2"/>
        <v>เสี่ยง/มีปัญหา</v>
      </c>
      <c r="K20" s="182" t="str">
        <f>input1!AM20</f>
        <v>0</v>
      </c>
      <c r="L20" s="174" t="str">
        <f t="shared" si="3"/>
        <v>เสี่ยง/มีปัญหา</v>
      </c>
      <c r="M20" s="183" t="str">
        <f>input1!AQ20</f>
        <v>0</v>
      </c>
      <c r="N20" s="174" t="str">
        <f t="shared" si="4"/>
        <v>เสี่ยง/มีปัญหา</v>
      </c>
      <c r="O20" s="182" t="str">
        <f>input1!AS20</f>
        <v>0</v>
      </c>
      <c r="P20" s="178" t="str">
        <f t="shared" si="5"/>
        <v>มีจุดแข็ง</v>
      </c>
      <c r="Q20" s="184">
        <f t="shared" si="6"/>
        <v>0</v>
      </c>
      <c r="R20" s="183" t="str">
        <f t="shared" si="7"/>
        <v>-</v>
      </c>
      <c r="S20" s="180" t="str">
        <f t="shared" si="8"/>
        <v>เสี่ยง/มีปัญหา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60" t="s">
        <v>30</v>
      </c>
      <c r="B21" s="209">
        <f>input1!B21</f>
        <v>0</v>
      </c>
      <c r="C21" s="4">
        <f>input1!C21</f>
        <v>0</v>
      </c>
      <c r="D21" s="5">
        <f>input1!D21</f>
        <v>0</v>
      </c>
      <c r="E21" s="6">
        <f>input1!E21</f>
        <v>0</v>
      </c>
      <c r="F21" s="84" t="str">
        <f t="shared" si="0"/>
        <v>-</v>
      </c>
      <c r="G21" s="171" t="str">
        <f>input1!AF21</f>
        <v>0</v>
      </c>
      <c r="H21" s="174" t="str">
        <f t="shared" si="1"/>
        <v>เสี่ยง/มีปัญหา</v>
      </c>
      <c r="I21" s="181" t="str">
        <f>input1!AI21</f>
        <v>0</v>
      </c>
      <c r="J21" s="174" t="str">
        <f t="shared" si="2"/>
        <v>เสี่ยง/มีปัญหา</v>
      </c>
      <c r="K21" s="182" t="str">
        <f>input1!AM21</f>
        <v>0</v>
      </c>
      <c r="L21" s="174" t="str">
        <f t="shared" si="3"/>
        <v>เสี่ยง/มีปัญหา</v>
      </c>
      <c r="M21" s="183" t="str">
        <f>input1!AQ21</f>
        <v>0</v>
      </c>
      <c r="N21" s="174" t="str">
        <f t="shared" si="4"/>
        <v>เสี่ยง/มีปัญหา</v>
      </c>
      <c r="O21" s="182" t="str">
        <f>input1!AS21</f>
        <v>0</v>
      </c>
      <c r="P21" s="178" t="str">
        <f t="shared" si="5"/>
        <v>มีจุดแข็ง</v>
      </c>
      <c r="Q21" s="184">
        <f t="shared" si="6"/>
        <v>0</v>
      </c>
      <c r="R21" s="183" t="str">
        <f t="shared" si="7"/>
        <v>-</v>
      </c>
      <c r="S21" s="180" t="str">
        <f t="shared" si="8"/>
        <v>เสี่ยง/มีปัญหา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58" t="s">
        <v>31</v>
      </c>
      <c r="B22" s="209">
        <f>input1!B22</f>
        <v>0</v>
      </c>
      <c r="C22" s="4">
        <f>input1!C22</f>
        <v>0</v>
      </c>
      <c r="D22" s="5">
        <f>input1!D22</f>
        <v>0</v>
      </c>
      <c r="E22" s="6">
        <f>input1!E22</f>
        <v>0</v>
      </c>
      <c r="F22" s="84" t="str">
        <f t="shared" si="0"/>
        <v>-</v>
      </c>
      <c r="G22" s="171" t="str">
        <f>input1!AF22</f>
        <v>0</v>
      </c>
      <c r="H22" s="174" t="str">
        <f t="shared" si="1"/>
        <v>เสี่ยง/มีปัญหา</v>
      </c>
      <c r="I22" s="181" t="str">
        <f>input1!AI22</f>
        <v>0</v>
      </c>
      <c r="J22" s="174" t="str">
        <f t="shared" si="2"/>
        <v>เสี่ยง/มีปัญหา</v>
      </c>
      <c r="K22" s="182" t="str">
        <f>input1!AM22</f>
        <v>0</v>
      </c>
      <c r="L22" s="174" t="str">
        <f t="shared" si="3"/>
        <v>เสี่ยง/มีปัญหา</v>
      </c>
      <c r="M22" s="183" t="str">
        <f>input1!AQ22</f>
        <v>0</v>
      </c>
      <c r="N22" s="174" t="str">
        <f t="shared" si="4"/>
        <v>เสี่ยง/มีปัญหา</v>
      </c>
      <c r="O22" s="182" t="str">
        <f>input1!AS22</f>
        <v>0</v>
      </c>
      <c r="P22" s="178" t="str">
        <f t="shared" si="5"/>
        <v>มีจุดแข็ง</v>
      </c>
      <c r="Q22" s="184">
        <f t="shared" si="6"/>
        <v>0</v>
      </c>
      <c r="R22" s="183" t="str">
        <f t="shared" si="7"/>
        <v>-</v>
      </c>
      <c r="S22" s="180" t="str">
        <f t="shared" si="8"/>
        <v>เสี่ยง/มีปัญหา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61" t="s">
        <v>56</v>
      </c>
      <c r="B23" s="210">
        <f>input1!B23</f>
        <v>0</v>
      </c>
      <c r="C23" s="75">
        <f>input1!C23</f>
        <v>0</v>
      </c>
      <c r="D23" s="76">
        <f>input1!D23</f>
        <v>0</v>
      </c>
      <c r="E23" s="77">
        <f>input1!E23</f>
        <v>0</v>
      </c>
      <c r="F23" s="86" t="str">
        <f t="shared" si="0"/>
        <v>-</v>
      </c>
      <c r="G23" s="172" t="str">
        <f>input1!AF23</f>
        <v>0</v>
      </c>
      <c r="H23" s="189" t="str">
        <f t="shared" si="1"/>
        <v>เสี่ยง/มีปัญหา</v>
      </c>
      <c r="I23" s="185" t="str">
        <f>input1!AI23</f>
        <v>0</v>
      </c>
      <c r="J23" s="189" t="str">
        <f t="shared" si="2"/>
        <v>เสี่ยง/มีปัญหา</v>
      </c>
      <c r="K23" s="186" t="str">
        <f>input1!AM23</f>
        <v>0</v>
      </c>
      <c r="L23" s="189" t="str">
        <f t="shared" si="3"/>
        <v>เสี่ยง/มีปัญหา</v>
      </c>
      <c r="M23" s="187" t="str">
        <f>input1!AQ23</f>
        <v>0</v>
      </c>
      <c r="N23" s="189" t="str">
        <f t="shared" si="4"/>
        <v>เสี่ยง/มีปัญหา</v>
      </c>
      <c r="O23" s="186" t="str">
        <f>input1!AS23</f>
        <v>0</v>
      </c>
      <c r="P23" s="190" t="str">
        <f t="shared" si="5"/>
        <v>มีจุดแข็ง</v>
      </c>
      <c r="Q23" s="188">
        <f t="shared" si="6"/>
        <v>0</v>
      </c>
      <c r="R23" s="187" t="str">
        <f t="shared" si="7"/>
        <v>-</v>
      </c>
      <c r="S23" s="191" t="str">
        <f t="shared" si="8"/>
        <v>เสี่ยง/มีปัญหา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208" t="s">
        <v>57</v>
      </c>
      <c r="B24" s="209">
        <f>input1!B24</f>
        <v>0</v>
      </c>
      <c r="C24" s="4">
        <f>input1!C24</f>
        <v>0</v>
      </c>
      <c r="D24" s="5">
        <f>input1!D24</f>
        <v>0</v>
      </c>
      <c r="E24" s="6">
        <f>input1!E24</f>
        <v>0</v>
      </c>
      <c r="F24" s="89" t="str">
        <f t="shared" si="0"/>
        <v>-</v>
      </c>
      <c r="G24" s="164" t="str">
        <f>input1!AF24</f>
        <v>0</v>
      </c>
      <c r="H24" s="174" t="str">
        <f t="shared" si="1"/>
        <v>เสี่ยง/มีปัญหา</v>
      </c>
      <c r="I24" s="175" t="str">
        <f>input1!AI24</f>
        <v>0</v>
      </c>
      <c r="J24" s="174" t="str">
        <f t="shared" si="2"/>
        <v>เสี่ยง/มีปัญหา</v>
      </c>
      <c r="K24" s="176" t="str">
        <f>input1!AM24</f>
        <v>0</v>
      </c>
      <c r="L24" s="174" t="str">
        <f t="shared" si="3"/>
        <v>เสี่ยง/มีปัญหา</v>
      </c>
      <c r="M24" s="177" t="str">
        <f>input1!AQ24</f>
        <v>0</v>
      </c>
      <c r="N24" s="174" t="str">
        <f t="shared" si="4"/>
        <v>เสี่ยง/มีปัญหา</v>
      </c>
      <c r="O24" s="176" t="str">
        <f>input1!AS24</f>
        <v>0</v>
      </c>
      <c r="P24" s="178" t="str">
        <f t="shared" si="5"/>
        <v>มีจุดแข็ง</v>
      </c>
      <c r="Q24" s="179">
        <f t="shared" si="6"/>
        <v>0</v>
      </c>
      <c r="R24" s="177" t="str">
        <f t="shared" si="7"/>
        <v>-</v>
      </c>
      <c r="S24" s="180" t="str">
        <f t="shared" si="8"/>
        <v>เสี่ยง/มีปัญหา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59" t="s">
        <v>58</v>
      </c>
      <c r="B25" s="209">
        <f>input1!B25</f>
        <v>0</v>
      </c>
      <c r="C25" s="4">
        <f>input1!C25</f>
        <v>0</v>
      </c>
      <c r="D25" s="5">
        <f>input1!D25</f>
        <v>0</v>
      </c>
      <c r="E25" s="6">
        <f>input1!E25</f>
        <v>0</v>
      </c>
      <c r="F25" s="84" t="str">
        <f t="shared" si="0"/>
        <v>-</v>
      </c>
      <c r="G25" s="171" t="str">
        <f>input1!AF25</f>
        <v>0</v>
      </c>
      <c r="H25" s="174" t="str">
        <f t="shared" si="1"/>
        <v>เสี่ยง/มีปัญหา</v>
      </c>
      <c r="I25" s="181" t="str">
        <f>input1!AI25</f>
        <v>0</v>
      </c>
      <c r="J25" s="174" t="str">
        <f t="shared" si="2"/>
        <v>เสี่ยง/มีปัญหา</v>
      </c>
      <c r="K25" s="182" t="str">
        <f>input1!AM25</f>
        <v>0</v>
      </c>
      <c r="L25" s="174" t="str">
        <f t="shared" si="3"/>
        <v>เสี่ยง/มีปัญหา</v>
      </c>
      <c r="M25" s="183" t="str">
        <f>input1!AQ25</f>
        <v>0</v>
      </c>
      <c r="N25" s="174" t="str">
        <f t="shared" si="4"/>
        <v>เสี่ยง/มีปัญหา</v>
      </c>
      <c r="O25" s="182" t="str">
        <f>input1!AS25</f>
        <v>0</v>
      </c>
      <c r="P25" s="178" t="str">
        <f t="shared" si="5"/>
        <v>มีจุดแข็ง</v>
      </c>
      <c r="Q25" s="184">
        <f t="shared" si="6"/>
        <v>0</v>
      </c>
      <c r="R25" s="183" t="str">
        <f t="shared" si="7"/>
        <v>-</v>
      </c>
      <c r="S25" s="180" t="str">
        <f t="shared" si="8"/>
        <v>เสี่ยง/มีปัญหา</v>
      </c>
    </row>
    <row r="26" spans="1:31" s="13" customFormat="1" ht="18" customHeight="1" x14ac:dyDescent="0.45">
      <c r="A26" s="160" t="s">
        <v>59</v>
      </c>
      <c r="B26" s="209">
        <f>input1!B26</f>
        <v>0</v>
      </c>
      <c r="C26" s="4">
        <f>input1!C26</f>
        <v>0</v>
      </c>
      <c r="D26" s="5">
        <f>input1!D26</f>
        <v>0</v>
      </c>
      <c r="E26" s="6">
        <f>input1!E26</f>
        <v>0</v>
      </c>
      <c r="F26" s="84" t="str">
        <f t="shared" si="0"/>
        <v>-</v>
      </c>
      <c r="G26" s="171" t="str">
        <f>input1!AF26</f>
        <v>0</v>
      </c>
      <c r="H26" s="174" t="str">
        <f t="shared" si="1"/>
        <v>เสี่ยง/มีปัญหา</v>
      </c>
      <c r="I26" s="181" t="str">
        <f>input1!AI26</f>
        <v>0</v>
      </c>
      <c r="J26" s="174" t="str">
        <f t="shared" si="2"/>
        <v>เสี่ยง/มีปัญหา</v>
      </c>
      <c r="K26" s="182" t="str">
        <f>input1!AM26</f>
        <v>0</v>
      </c>
      <c r="L26" s="174" t="str">
        <f t="shared" si="3"/>
        <v>เสี่ยง/มีปัญหา</v>
      </c>
      <c r="M26" s="183" t="str">
        <f>input1!AQ26</f>
        <v>0</v>
      </c>
      <c r="N26" s="174" t="str">
        <f t="shared" si="4"/>
        <v>เสี่ยง/มีปัญหา</v>
      </c>
      <c r="O26" s="182" t="str">
        <f>input1!AS26</f>
        <v>0</v>
      </c>
      <c r="P26" s="178" t="str">
        <f t="shared" si="5"/>
        <v>มีจุดแข็ง</v>
      </c>
      <c r="Q26" s="184">
        <f t="shared" si="6"/>
        <v>0</v>
      </c>
      <c r="R26" s="183" t="str">
        <f t="shared" si="7"/>
        <v>-</v>
      </c>
      <c r="S26" s="180" t="str">
        <f t="shared" si="8"/>
        <v>เสี่ยง/มีปัญหา</v>
      </c>
    </row>
    <row r="27" spans="1:31" s="13" customFormat="1" ht="18" customHeight="1" x14ac:dyDescent="0.45">
      <c r="A27" s="158" t="s">
        <v>0</v>
      </c>
      <c r="B27" s="209">
        <f>input1!B27</f>
        <v>0</v>
      </c>
      <c r="C27" s="4">
        <f>input1!C27</f>
        <v>0</v>
      </c>
      <c r="D27" s="5">
        <f>input1!D27</f>
        <v>0</v>
      </c>
      <c r="E27" s="6">
        <f>input1!E27</f>
        <v>0</v>
      </c>
      <c r="F27" s="84" t="str">
        <f t="shared" si="0"/>
        <v>-</v>
      </c>
      <c r="G27" s="171" t="str">
        <f>input1!AF27</f>
        <v>0</v>
      </c>
      <c r="H27" s="174" t="str">
        <f t="shared" si="1"/>
        <v>เสี่ยง/มีปัญหา</v>
      </c>
      <c r="I27" s="181" t="str">
        <f>input1!AI27</f>
        <v>0</v>
      </c>
      <c r="J27" s="174" t="str">
        <f t="shared" si="2"/>
        <v>เสี่ยง/มีปัญหา</v>
      </c>
      <c r="K27" s="182" t="str">
        <f>input1!AM27</f>
        <v>0</v>
      </c>
      <c r="L27" s="174" t="str">
        <f t="shared" si="3"/>
        <v>เสี่ยง/มีปัญหา</v>
      </c>
      <c r="M27" s="183" t="str">
        <f>input1!AQ27</f>
        <v>0</v>
      </c>
      <c r="N27" s="174" t="str">
        <f t="shared" si="4"/>
        <v>เสี่ยง/มีปัญหา</v>
      </c>
      <c r="O27" s="182" t="str">
        <f>input1!AS27</f>
        <v>0</v>
      </c>
      <c r="P27" s="178" t="str">
        <f t="shared" si="5"/>
        <v>มีจุดแข็ง</v>
      </c>
      <c r="Q27" s="184">
        <f t="shared" si="6"/>
        <v>0</v>
      </c>
      <c r="R27" s="183" t="str">
        <f t="shared" si="7"/>
        <v>-</v>
      </c>
      <c r="S27" s="180" t="str">
        <f t="shared" si="8"/>
        <v>เสี่ยง/มีปัญหา</v>
      </c>
    </row>
    <row r="28" spans="1:31" s="13" customFormat="1" ht="18" customHeight="1" thickBot="1" x14ac:dyDescent="0.5">
      <c r="A28" s="161" t="s">
        <v>1</v>
      </c>
      <c r="B28" s="210">
        <f>input1!B28</f>
        <v>0</v>
      </c>
      <c r="C28" s="75">
        <f>input1!C28</f>
        <v>0</v>
      </c>
      <c r="D28" s="76">
        <f>input1!D28</f>
        <v>0</v>
      </c>
      <c r="E28" s="77">
        <f>input1!E28</f>
        <v>0</v>
      </c>
      <c r="F28" s="86" t="str">
        <f t="shared" si="0"/>
        <v>-</v>
      </c>
      <c r="G28" s="172" t="str">
        <f>input1!AF28</f>
        <v>0</v>
      </c>
      <c r="H28" s="189" t="str">
        <f t="shared" si="1"/>
        <v>เสี่ยง/มีปัญหา</v>
      </c>
      <c r="I28" s="185" t="str">
        <f>input1!AI28</f>
        <v>0</v>
      </c>
      <c r="J28" s="189" t="str">
        <f t="shared" si="2"/>
        <v>เสี่ยง/มีปัญหา</v>
      </c>
      <c r="K28" s="186" t="str">
        <f>input1!AM28</f>
        <v>0</v>
      </c>
      <c r="L28" s="189" t="str">
        <f t="shared" si="3"/>
        <v>เสี่ยง/มีปัญหา</v>
      </c>
      <c r="M28" s="187" t="str">
        <f>input1!AQ28</f>
        <v>0</v>
      </c>
      <c r="N28" s="189" t="str">
        <f t="shared" si="4"/>
        <v>เสี่ยง/มีปัญหา</v>
      </c>
      <c r="O28" s="186" t="str">
        <f>input1!AS28</f>
        <v>0</v>
      </c>
      <c r="P28" s="190" t="str">
        <f t="shared" si="5"/>
        <v>มีจุดแข็ง</v>
      </c>
      <c r="Q28" s="188">
        <f t="shared" si="6"/>
        <v>0</v>
      </c>
      <c r="R28" s="187" t="str">
        <f t="shared" si="7"/>
        <v>-</v>
      </c>
      <c r="S28" s="191" t="str">
        <f t="shared" si="8"/>
        <v>เสี่ยง/มีปัญหา</v>
      </c>
    </row>
    <row r="29" spans="1:31" s="13" customFormat="1" ht="18" customHeight="1" x14ac:dyDescent="0.45">
      <c r="A29" s="208" t="s">
        <v>2</v>
      </c>
      <c r="B29" s="209">
        <f>input1!B29</f>
        <v>0</v>
      </c>
      <c r="C29" s="4">
        <f>input1!C29</f>
        <v>0</v>
      </c>
      <c r="D29" s="5">
        <f>input1!D29</f>
        <v>0</v>
      </c>
      <c r="E29" s="6">
        <f>input1!E29</f>
        <v>0</v>
      </c>
      <c r="F29" s="89" t="str">
        <f t="shared" si="0"/>
        <v>-</v>
      </c>
      <c r="G29" s="164" t="str">
        <f>input1!AF29</f>
        <v>0</v>
      </c>
      <c r="H29" s="174" t="str">
        <f t="shared" si="1"/>
        <v>เสี่ยง/มีปัญหา</v>
      </c>
      <c r="I29" s="175" t="str">
        <f>input1!AI29</f>
        <v>0</v>
      </c>
      <c r="J29" s="174" t="str">
        <f t="shared" si="2"/>
        <v>เสี่ยง/มีปัญหา</v>
      </c>
      <c r="K29" s="176" t="str">
        <f>input1!AM29</f>
        <v>0</v>
      </c>
      <c r="L29" s="174" t="str">
        <f t="shared" si="3"/>
        <v>เสี่ยง/มีปัญหา</v>
      </c>
      <c r="M29" s="177" t="str">
        <f>input1!AQ29</f>
        <v>0</v>
      </c>
      <c r="N29" s="174" t="str">
        <f t="shared" si="4"/>
        <v>เสี่ยง/มีปัญหา</v>
      </c>
      <c r="O29" s="176" t="str">
        <f>input1!AS29</f>
        <v>0</v>
      </c>
      <c r="P29" s="178" t="str">
        <f t="shared" si="5"/>
        <v>มีจุดแข็ง</v>
      </c>
      <c r="Q29" s="179">
        <f t="shared" si="6"/>
        <v>0</v>
      </c>
      <c r="R29" s="177" t="str">
        <f t="shared" si="7"/>
        <v>-</v>
      </c>
      <c r="S29" s="180" t="str">
        <f t="shared" si="8"/>
        <v>เสี่ยง/มีปัญหา</v>
      </c>
    </row>
    <row r="30" spans="1:31" s="13" customFormat="1" ht="18" customHeight="1" x14ac:dyDescent="0.45">
      <c r="A30" s="159" t="s">
        <v>3</v>
      </c>
      <c r="B30" s="209">
        <f>input1!B30</f>
        <v>0</v>
      </c>
      <c r="C30" s="4">
        <f>input1!C30</f>
        <v>0</v>
      </c>
      <c r="D30" s="5">
        <f>input1!D30</f>
        <v>0</v>
      </c>
      <c r="E30" s="6">
        <f>input1!E30</f>
        <v>0</v>
      </c>
      <c r="F30" s="84" t="str">
        <f t="shared" si="0"/>
        <v>-</v>
      </c>
      <c r="G30" s="171" t="str">
        <f>input1!AF30</f>
        <v>0</v>
      </c>
      <c r="H30" s="174" t="str">
        <f t="shared" si="1"/>
        <v>เสี่ยง/มีปัญหา</v>
      </c>
      <c r="I30" s="181" t="str">
        <f>input1!AI30</f>
        <v>0</v>
      </c>
      <c r="J30" s="174" t="str">
        <f t="shared" si="2"/>
        <v>เสี่ยง/มีปัญหา</v>
      </c>
      <c r="K30" s="182" t="str">
        <f>input1!AM30</f>
        <v>0</v>
      </c>
      <c r="L30" s="174" t="str">
        <f t="shared" si="3"/>
        <v>เสี่ยง/มีปัญหา</v>
      </c>
      <c r="M30" s="183" t="str">
        <f>input1!AQ30</f>
        <v>0</v>
      </c>
      <c r="N30" s="174" t="str">
        <f t="shared" si="4"/>
        <v>เสี่ยง/มีปัญหา</v>
      </c>
      <c r="O30" s="182" t="str">
        <f>input1!AS30</f>
        <v>0</v>
      </c>
      <c r="P30" s="178" t="str">
        <f t="shared" si="5"/>
        <v>มีจุดแข็ง</v>
      </c>
      <c r="Q30" s="184">
        <f t="shared" si="6"/>
        <v>0</v>
      </c>
      <c r="R30" s="183" t="str">
        <f t="shared" si="7"/>
        <v>-</v>
      </c>
      <c r="S30" s="180" t="str">
        <f t="shared" si="8"/>
        <v>เสี่ยง/มีปัญหา</v>
      </c>
    </row>
    <row r="31" spans="1:31" s="13" customFormat="1" ht="18" customHeight="1" x14ac:dyDescent="0.45">
      <c r="A31" s="160" t="s">
        <v>4</v>
      </c>
      <c r="B31" s="209">
        <f>input1!B31</f>
        <v>0</v>
      </c>
      <c r="C31" s="4">
        <f>input1!C31</f>
        <v>0</v>
      </c>
      <c r="D31" s="5">
        <f>input1!D31</f>
        <v>0</v>
      </c>
      <c r="E31" s="6">
        <f>input1!E31</f>
        <v>0</v>
      </c>
      <c r="F31" s="84" t="str">
        <f t="shared" si="0"/>
        <v>-</v>
      </c>
      <c r="G31" s="171" t="str">
        <f>input1!AF31</f>
        <v>0</v>
      </c>
      <c r="H31" s="174" t="str">
        <f t="shared" si="1"/>
        <v>เสี่ยง/มีปัญหา</v>
      </c>
      <c r="I31" s="181" t="str">
        <f>input1!AI31</f>
        <v>0</v>
      </c>
      <c r="J31" s="174" t="str">
        <f t="shared" si="2"/>
        <v>เสี่ยง/มีปัญหา</v>
      </c>
      <c r="K31" s="182" t="str">
        <f>input1!AM31</f>
        <v>0</v>
      </c>
      <c r="L31" s="174" t="str">
        <f t="shared" si="3"/>
        <v>เสี่ยง/มีปัญหา</v>
      </c>
      <c r="M31" s="183" t="str">
        <f>input1!AQ31</f>
        <v>0</v>
      </c>
      <c r="N31" s="174" t="str">
        <f t="shared" si="4"/>
        <v>เสี่ยง/มีปัญหา</v>
      </c>
      <c r="O31" s="182" t="str">
        <f>input1!AS31</f>
        <v>0</v>
      </c>
      <c r="P31" s="178" t="str">
        <f t="shared" si="5"/>
        <v>มีจุดแข็ง</v>
      </c>
      <c r="Q31" s="184">
        <f t="shared" si="6"/>
        <v>0</v>
      </c>
      <c r="R31" s="183" t="str">
        <f t="shared" si="7"/>
        <v>-</v>
      </c>
      <c r="S31" s="180" t="str">
        <f t="shared" si="8"/>
        <v>เสี่ยง/มีปัญหา</v>
      </c>
    </row>
    <row r="32" spans="1:31" s="13" customFormat="1" ht="18" customHeight="1" x14ac:dyDescent="0.45">
      <c r="A32" s="158" t="s">
        <v>5</v>
      </c>
      <c r="B32" s="209">
        <f>input1!B32</f>
        <v>0</v>
      </c>
      <c r="C32" s="4">
        <f>input1!C32</f>
        <v>0</v>
      </c>
      <c r="D32" s="5">
        <f>input1!D32</f>
        <v>0</v>
      </c>
      <c r="E32" s="6">
        <f>input1!E32</f>
        <v>0</v>
      </c>
      <c r="F32" s="84" t="str">
        <f t="shared" si="0"/>
        <v>-</v>
      </c>
      <c r="G32" s="171" t="str">
        <f>input1!AF32</f>
        <v>0</v>
      </c>
      <c r="H32" s="174" t="str">
        <f t="shared" si="1"/>
        <v>เสี่ยง/มีปัญหา</v>
      </c>
      <c r="I32" s="181" t="str">
        <f>input1!AI32</f>
        <v>0</v>
      </c>
      <c r="J32" s="174" t="str">
        <f t="shared" si="2"/>
        <v>เสี่ยง/มีปัญหา</v>
      </c>
      <c r="K32" s="182" t="str">
        <f>input1!AM32</f>
        <v>0</v>
      </c>
      <c r="L32" s="174" t="str">
        <f t="shared" si="3"/>
        <v>เสี่ยง/มีปัญหา</v>
      </c>
      <c r="M32" s="183" t="str">
        <f>input1!AQ32</f>
        <v>0</v>
      </c>
      <c r="N32" s="174" t="str">
        <f t="shared" si="4"/>
        <v>เสี่ยง/มีปัญหา</v>
      </c>
      <c r="O32" s="182" t="str">
        <f>input1!AS32</f>
        <v>0</v>
      </c>
      <c r="P32" s="178" t="str">
        <f t="shared" si="5"/>
        <v>มีจุดแข็ง</v>
      </c>
      <c r="Q32" s="184">
        <f t="shared" si="6"/>
        <v>0</v>
      </c>
      <c r="R32" s="183" t="str">
        <f t="shared" si="7"/>
        <v>-</v>
      </c>
      <c r="S32" s="180" t="str">
        <f t="shared" si="8"/>
        <v>เสี่ยง/มีปัญหา</v>
      </c>
    </row>
    <row r="33" spans="1:19" s="13" customFormat="1" ht="18" customHeight="1" thickBot="1" x14ac:dyDescent="0.5">
      <c r="A33" s="161" t="s">
        <v>6</v>
      </c>
      <c r="B33" s="210">
        <f>input1!B33</f>
        <v>0</v>
      </c>
      <c r="C33" s="75">
        <f>input1!C33</f>
        <v>0</v>
      </c>
      <c r="D33" s="76">
        <f>input1!D33</f>
        <v>0</v>
      </c>
      <c r="E33" s="77">
        <f>input1!E33</f>
        <v>0</v>
      </c>
      <c r="F33" s="86" t="str">
        <f t="shared" si="0"/>
        <v>-</v>
      </c>
      <c r="G33" s="172" t="str">
        <f>input1!AF33</f>
        <v>0</v>
      </c>
      <c r="H33" s="189" t="str">
        <f t="shared" si="1"/>
        <v>เสี่ยง/มีปัญหา</v>
      </c>
      <c r="I33" s="185" t="str">
        <f>input1!AI33</f>
        <v>0</v>
      </c>
      <c r="J33" s="189" t="str">
        <f t="shared" si="2"/>
        <v>เสี่ยง/มีปัญหา</v>
      </c>
      <c r="K33" s="186" t="str">
        <f>input1!AM33</f>
        <v>0</v>
      </c>
      <c r="L33" s="189" t="str">
        <f t="shared" si="3"/>
        <v>เสี่ยง/มีปัญหา</v>
      </c>
      <c r="M33" s="187" t="str">
        <f>input1!AQ33</f>
        <v>0</v>
      </c>
      <c r="N33" s="189" t="str">
        <f t="shared" si="4"/>
        <v>เสี่ยง/มีปัญหา</v>
      </c>
      <c r="O33" s="186" t="str">
        <f>input1!AS33</f>
        <v>0</v>
      </c>
      <c r="P33" s="190" t="str">
        <f t="shared" si="5"/>
        <v>มีจุดแข็ง</v>
      </c>
      <c r="Q33" s="188">
        <f t="shared" si="6"/>
        <v>0</v>
      </c>
      <c r="R33" s="187" t="str">
        <f t="shared" si="7"/>
        <v>-</v>
      </c>
      <c r="S33" s="191" t="str">
        <f t="shared" si="8"/>
        <v>เสี่ยง/มีปัญหา</v>
      </c>
    </row>
    <row r="34" spans="1:19" s="13" customFormat="1" ht="18" customHeight="1" x14ac:dyDescent="0.45">
      <c r="A34" s="208" t="s">
        <v>7</v>
      </c>
      <c r="B34" s="209">
        <f>input1!B34</f>
        <v>0</v>
      </c>
      <c r="C34" s="4">
        <f>input1!C34</f>
        <v>0</v>
      </c>
      <c r="D34" s="5">
        <f>input1!D34</f>
        <v>0</v>
      </c>
      <c r="E34" s="6">
        <f>input1!E34</f>
        <v>0</v>
      </c>
      <c r="F34" s="89" t="str">
        <f t="shared" si="0"/>
        <v>-</v>
      </c>
      <c r="G34" s="164" t="str">
        <f>input1!AF34</f>
        <v>0</v>
      </c>
      <c r="H34" s="174" t="str">
        <f t="shared" si="1"/>
        <v>เสี่ยง/มีปัญหา</v>
      </c>
      <c r="I34" s="175" t="str">
        <f>input1!AI34</f>
        <v>0</v>
      </c>
      <c r="J34" s="174" t="str">
        <f t="shared" si="2"/>
        <v>เสี่ยง/มีปัญหา</v>
      </c>
      <c r="K34" s="176" t="str">
        <f>input1!AM34</f>
        <v>0</v>
      </c>
      <c r="L34" s="174" t="str">
        <f t="shared" si="3"/>
        <v>เสี่ยง/มีปัญหา</v>
      </c>
      <c r="M34" s="177" t="str">
        <f>input1!AQ34</f>
        <v>0</v>
      </c>
      <c r="N34" s="174" t="str">
        <f t="shared" si="4"/>
        <v>เสี่ยง/มีปัญหา</v>
      </c>
      <c r="O34" s="176" t="str">
        <f>input1!AS34</f>
        <v>0</v>
      </c>
      <c r="P34" s="178" t="str">
        <f t="shared" si="5"/>
        <v>มีจุดแข็ง</v>
      </c>
      <c r="Q34" s="179">
        <f t="shared" si="6"/>
        <v>0</v>
      </c>
      <c r="R34" s="177" t="str">
        <f t="shared" si="7"/>
        <v>-</v>
      </c>
      <c r="S34" s="180" t="str">
        <f t="shared" si="8"/>
        <v>เสี่ยง/มีปัญหา</v>
      </c>
    </row>
    <row r="35" spans="1:19" s="13" customFormat="1" ht="18" customHeight="1" x14ac:dyDescent="0.45">
      <c r="A35" s="159" t="s">
        <v>8</v>
      </c>
      <c r="B35" s="209">
        <f>input1!B35</f>
        <v>0</v>
      </c>
      <c r="C35" s="4">
        <f>input1!C35</f>
        <v>0</v>
      </c>
      <c r="D35" s="5">
        <f>input1!D35</f>
        <v>0</v>
      </c>
      <c r="E35" s="6">
        <f>input1!E35</f>
        <v>0</v>
      </c>
      <c r="F35" s="84" t="str">
        <f t="shared" si="0"/>
        <v>-</v>
      </c>
      <c r="G35" s="171" t="str">
        <f>input1!AF35</f>
        <v>0</v>
      </c>
      <c r="H35" s="174" t="str">
        <f t="shared" si="1"/>
        <v>เสี่ยง/มีปัญหา</v>
      </c>
      <c r="I35" s="181" t="str">
        <f>input1!AI35</f>
        <v>0</v>
      </c>
      <c r="J35" s="174" t="str">
        <f t="shared" si="2"/>
        <v>เสี่ยง/มีปัญหา</v>
      </c>
      <c r="K35" s="182" t="str">
        <f>input1!AM35</f>
        <v>0</v>
      </c>
      <c r="L35" s="174" t="str">
        <f t="shared" si="3"/>
        <v>เสี่ยง/มีปัญหา</v>
      </c>
      <c r="M35" s="183" t="str">
        <f>input1!AQ35</f>
        <v>0</v>
      </c>
      <c r="N35" s="174" t="str">
        <f t="shared" si="4"/>
        <v>เสี่ยง/มีปัญหา</v>
      </c>
      <c r="O35" s="182" t="str">
        <f>input1!AS35</f>
        <v>0</v>
      </c>
      <c r="P35" s="178" t="str">
        <f t="shared" si="5"/>
        <v>มีจุดแข็ง</v>
      </c>
      <c r="Q35" s="184">
        <f t="shared" si="6"/>
        <v>0</v>
      </c>
      <c r="R35" s="183" t="str">
        <f t="shared" si="7"/>
        <v>-</v>
      </c>
      <c r="S35" s="180" t="str">
        <f t="shared" si="8"/>
        <v>เสี่ยง/มีปัญหา</v>
      </c>
    </row>
    <row r="36" spans="1:19" s="13" customFormat="1" ht="18" customHeight="1" x14ac:dyDescent="0.45">
      <c r="A36" s="160" t="s">
        <v>9</v>
      </c>
      <c r="B36" s="209">
        <f>input1!B36</f>
        <v>0</v>
      </c>
      <c r="C36" s="4">
        <f>input1!C36</f>
        <v>0</v>
      </c>
      <c r="D36" s="5">
        <f>input1!D36</f>
        <v>0</v>
      </c>
      <c r="E36" s="6">
        <f>input1!E36</f>
        <v>0</v>
      </c>
      <c r="F36" s="84" t="str">
        <f t="shared" si="0"/>
        <v>-</v>
      </c>
      <c r="G36" s="171" t="str">
        <f>input1!AF36</f>
        <v>0</v>
      </c>
      <c r="H36" s="174" t="str">
        <f t="shared" si="1"/>
        <v>เสี่ยง/มีปัญหา</v>
      </c>
      <c r="I36" s="181" t="str">
        <f>input1!AI36</f>
        <v>0</v>
      </c>
      <c r="J36" s="174" t="str">
        <f t="shared" si="2"/>
        <v>เสี่ยง/มีปัญหา</v>
      </c>
      <c r="K36" s="182" t="str">
        <f>input1!AM36</f>
        <v>0</v>
      </c>
      <c r="L36" s="174" t="str">
        <f t="shared" si="3"/>
        <v>เสี่ยง/มีปัญหา</v>
      </c>
      <c r="M36" s="183" t="str">
        <f>input1!AQ36</f>
        <v>0</v>
      </c>
      <c r="N36" s="174" t="str">
        <f t="shared" si="4"/>
        <v>เสี่ยง/มีปัญหา</v>
      </c>
      <c r="O36" s="182" t="str">
        <f>input1!AS36</f>
        <v>0</v>
      </c>
      <c r="P36" s="178" t="str">
        <f t="shared" si="5"/>
        <v>มีจุดแข็ง</v>
      </c>
      <c r="Q36" s="184">
        <f t="shared" si="6"/>
        <v>0</v>
      </c>
      <c r="R36" s="183" t="str">
        <f t="shared" si="7"/>
        <v>-</v>
      </c>
      <c r="S36" s="180" t="str">
        <f t="shared" si="8"/>
        <v>เสี่ยง/มีปัญหา</v>
      </c>
    </row>
    <row r="37" spans="1:19" s="13" customFormat="1" ht="18" customHeight="1" x14ac:dyDescent="0.45">
      <c r="A37" s="158" t="s">
        <v>10</v>
      </c>
      <c r="B37" s="209">
        <f>input1!B37</f>
        <v>0</v>
      </c>
      <c r="C37" s="4">
        <f>input1!C37</f>
        <v>0</v>
      </c>
      <c r="D37" s="5">
        <f>input1!D37</f>
        <v>0</v>
      </c>
      <c r="E37" s="6">
        <f>input1!E37</f>
        <v>0</v>
      </c>
      <c r="F37" s="84" t="str">
        <f t="shared" si="0"/>
        <v>-</v>
      </c>
      <c r="G37" s="171" t="str">
        <f>input1!AF37</f>
        <v>0</v>
      </c>
      <c r="H37" s="174" t="str">
        <f t="shared" si="1"/>
        <v>เสี่ยง/มีปัญหา</v>
      </c>
      <c r="I37" s="181" t="str">
        <f>input1!AI37</f>
        <v>0</v>
      </c>
      <c r="J37" s="174" t="str">
        <f t="shared" si="2"/>
        <v>เสี่ยง/มีปัญหา</v>
      </c>
      <c r="K37" s="182" t="str">
        <f>input1!AM37</f>
        <v>0</v>
      </c>
      <c r="L37" s="174" t="str">
        <f t="shared" si="3"/>
        <v>เสี่ยง/มีปัญหา</v>
      </c>
      <c r="M37" s="183" t="str">
        <f>input1!AQ37</f>
        <v>0</v>
      </c>
      <c r="N37" s="174" t="str">
        <f t="shared" si="4"/>
        <v>เสี่ยง/มีปัญหา</v>
      </c>
      <c r="O37" s="182" t="str">
        <f>input1!AS37</f>
        <v>0</v>
      </c>
      <c r="P37" s="178" t="str">
        <f t="shared" si="5"/>
        <v>มีจุดแข็ง</v>
      </c>
      <c r="Q37" s="184">
        <f t="shared" si="6"/>
        <v>0</v>
      </c>
      <c r="R37" s="183" t="str">
        <f t="shared" si="7"/>
        <v>-</v>
      </c>
      <c r="S37" s="180" t="str">
        <f t="shared" si="8"/>
        <v>เสี่ยง/มีปัญหา</v>
      </c>
    </row>
    <row r="38" spans="1:19" s="13" customFormat="1" ht="18" customHeight="1" thickBot="1" x14ac:dyDescent="0.5">
      <c r="A38" s="161" t="s">
        <v>11</v>
      </c>
      <c r="B38" s="210">
        <f>input1!B38</f>
        <v>0</v>
      </c>
      <c r="C38" s="75">
        <f>input1!C38</f>
        <v>0</v>
      </c>
      <c r="D38" s="76">
        <f>input1!D38</f>
        <v>0</v>
      </c>
      <c r="E38" s="77">
        <f>input1!E38</f>
        <v>0</v>
      </c>
      <c r="F38" s="86" t="str">
        <f t="shared" si="0"/>
        <v>-</v>
      </c>
      <c r="G38" s="172" t="str">
        <f>input1!AF38</f>
        <v>0</v>
      </c>
      <c r="H38" s="189" t="str">
        <f t="shared" si="1"/>
        <v>เสี่ยง/มีปัญหา</v>
      </c>
      <c r="I38" s="185" t="str">
        <f>input1!AI38</f>
        <v>0</v>
      </c>
      <c r="J38" s="189" t="str">
        <f t="shared" si="2"/>
        <v>เสี่ยง/มีปัญหา</v>
      </c>
      <c r="K38" s="186" t="str">
        <f>input1!AM38</f>
        <v>0</v>
      </c>
      <c r="L38" s="189" t="str">
        <f t="shared" si="3"/>
        <v>เสี่ยง/มีปัญหา</v>
      </c>
      <c r="M38" s="187" t="str">
        <f>input1!AQ38</f>
        <v>0</v>
      </c>
      <c r="N38" s="189" t="str">
        <f t="shared" si="4"/>
        <v>เสี่ยง/มีปัญหา</v>
      </c>
      <c r="O38" s="186" t="str">
        <f>input1!AS38</f>
        <v>0</v>
      </c>
      <c r="P38" s="190" t="str">
        <f t="shared" si="5"/>
        <v>มีจุดแข็ง</v>
      </c>
      <c r="Q38" s="188">
        <f t="shared" si="6"/>
        <v>0</v>
      </c>
      <c r="R38" s="187" t="str">
        <f t="shared" si="7"/>
        <v>-</v>
      </c>
      <c r="S38" s="191" t="str">
        <f t="shared" si="8"/>
        <v>เสี่ยง/มีปัญหา</v>
      </c>
    </row>
    <row r="39" spans="1:19" s="13" customFormat="1" ht="18" customHeight="1" x14ac:dyDescent="0.45">
      <c r="A39" s="208" t="s">
        <v>12</v>
      </c>
      <c r="B39" s="209">
        <f>input1!B39</f>
        <v>0</v>
      </c>
      <c r="C39" s="4">
        <f>input1!C39</f>
        <v>0</v>
      </c>
      <c r="D39" s="5">
        <f>input1!D39</f>
        <v>0</v>
      </c>
      <c r="E39" s="6">
        <f>input1!E39</f>
        <v>0</v>
      </c>
      <c r="F39" s="89" t="str">
        <f t="shared" si="0"/>
        <v>-</v>
      </c>
      <c r="G39" s="164" t="str">
        <f>input1!AF39</f>
        <v>0</v>
      </c>
      <c r="H39" s="174" t="str">
        <f t="shared" si="1"/>
        <v>เสี่ยง/มีปัญหา</v>
      </c>
      <c r="I39" s="175" t="str">
        <f>input1!AI39</f>
        <v>0</v>
      </c>
      <c r="J39" s="174" t="str">
        <f t="shared" si="2"/>
        <v>เสี่ยง/มีปัญหา</v>
      </c>
      <c r="K39" s="176" t="str">
        <f>input1!AM39</f>
        <v>0</v>
      </c>
      <c r="L39" s="174" t="str">
        <f t="shared" si="3"/>
        <v>เสี่ยง/มีปัญหา</v>
      </c>
      <c r="M39" s="177" t="str">
        <f>input1!AQ39</f>
        <v>0</v>
      </c>
      <c r="N39" s="174" t="str">
        <f t="shared" si="4"/>
        <v>เสี่ยง/มีปัญหา</v>
      </c>
      <c r="O39" s="176" t="str">
        <f>input1!AS39</f>
        <v>0</v>
      </c>
      <c r="P39" s="178" t="str">
        <f t="shared" si="5"/>
        <v>มีจุดแข็ง</v>
      </c>
      <c r="Q39" s="179">
        <f t="shared" si="6"/>
        <v>0</v>
      </c>
      <c r="R39" s="177" t="str">
        <f t="shared" si="7"/>
        <v>-</v>
      </c>
      <c r="S39" s="180" t="str">
        <f t="shared" si="8"/>
        <v>เสี่ยง/มีปัญหา</v>
      </c>
    </row>
    <row r="40" spans="1:19" s="13" customFormat="1" ht="18" customHeight="1" x14ac:dyDescent="0.45">
      <c r="A40" s="159" t="s">
        <v>13</v>
      </c>
      <c r="B40" s="209">
        <f>input1!B40</f>
        <v>0</v>
      </c>
      <c r="C40" s="4">
        <f>input1!C40</f>
        <v>0</v>
      </c>
      <c r="D40" s="5">
        <f>input1!D40</f>
        <v>0</v>
      </c>
      <c r="E40" s="6">
        <f>input1!E40</f>
        <v>0</v>
      </c>
      <c r="F40" s="84" t="str">
        <f t="shared" si="0"/>
        <v>-</v>
      </c>
      <c r="G40" s="171" t="str">
        <f>input1!AF40</f>
        <v>0</v>
      </c>
      <c r="H40" s="174" t="str">
        <f t="shared" si="1"/>
        <v>เสี่ยง/มีปัญหา</v>
      </c>
      <c r="I40" s="181" t="str">
        <f>input1!AI40</f>
        <v>0</v>
      </c>
      <c r="J40" s="174" t="str">
        <f t="shared" si="2"/>
        <v>เสี่ยง/มีปัญหา</v>
      </c>
      <c r="K40" s="182" t="str">
        <f>input1!AM40</f>
        <v>0</v>
      </c>
      <c r="L40" s="174" t="str">
        <f t="shared" si="3"/>
        <v>เสี่ยง/มีปัญหา</v>
      </c>
      <c r="M40" s="183" t="str">
        <f>input1!AQ40</f>
        <v>0</v>
      </c>
      <c r="N40" s="174" t="str">
        <f t="shared" si="4"/>
        <v>เสี่ยง/มีปัญหา</v>
      </c>
      <c r="O40" s="182" t="str">
        <f>input1!AS40</f>
        <v>0</v>
      </c>
      <c r="P40" s="178" t="str">
        <f t="shared" si="5"/>
        <v>มีจุดแข็ง</v>
      </c>
      <c r="Q40" s="184">
        <f t="shared" si="6"/>
        <v>0</v>
      </c>
      <c r="R40" s="183" t="str">
        <f t="shared" si="7"/>
        <v>-</v>
      </c>
      <c r="S40" s="180" t="str">
        <f t="shared" si="8"/>
        <v>เสี่ยง/มีปัญหา</v>
      </c>
    </row>
    <row r="41" spans="1:19" s="13" customFormat="1" ht="18" customHeight="1" x14ac:dyDescent="0.45">
      <c r="A41" s="160" t="s">
        <v>14</v>
      </c>
      <c r="B41" s="209">
        <f>input1!B41</f>
        <v>0</v>
      </c>
      <c r="C41" s="4">
        <f>input1!C41</f>
        <v>0</v>
      </c>
      <c r="D41" s="5">
        <f>input1!D41</f>
        <v>0</v>
      </c>
      <c r="E41" s="6">
        <f>input1!E41</f>
        <v>0</v>
      </c>
      <c r="F41" s="84" t="str">
        <f t="shared" si="0"/>
        <v>-</v>
      </c>
      <c r="G41" s="171" t="str">
        <f>input1!AF41</f>
        <v>0</v>
      </c>
      <c r="H41" s="174" t="str">
        <f t="shared" si="1"/>
        <v>เสี่ยง/มีปัญหา</v>
      </c>
      <c r="I41" s="181" t="str">
        <f>input1!AI41</f>
        <v>0</v>
      </c>
      <c r="J41" s="174" t="str">
        <f t="shared" si="2"/>
        <v>เสี่ยง/มีปัญหา</v>
      </c>
      <c r="K41" s="182" t="str">
        <f>input1!AM41</f>
        <v>0</v>
      </c>
      <c r="L41" s="174" t="str">
        <f t="shared" si="3"/>
        <v>เสี่ยง/มีปัญหา</v>
      </c>
      <c r="M41" s="183" t="str">
        <f>input1!AQ41</f>
        <v>0</v>
      </c>
      <c r="N41" s="174" t="str">
        <f t="shared" si="4"/>
        <v>เสี่ยง/มีปัญหา</v>
      </c>
      <c r="O41" s="182" t="str">
        <f>input1!AS41</f>
        <v>0</v>
      </c>
      <c r="P41" s="178" t="str">
        <f t="shared" si="5"/>
        <v>มีจุดแข็ง</v>
      </c>
      <c r="Q41" s="184">
        <f t="shared" si="6"/>
        <v>0</v>
      </c>
      <c r="R41" s="183" t="str">
        <f t="shared" si="7"/>
        <v>-</v>
      </c>
      <c r="S41" s="180" t="str">
        <f t="shared" si="8"/>
        <v>เสี่ยง/มีปัญหา</v>
      </c>
    </row>
    <row r="42" spans="1:19" s="13" customFormat="1" ht="18" customHeight="1" x14ac:dyDescent="0.45">
      <c r="A42" s="158" t="s">
        <v>15</v>
      </c>
      <c r="B42" s="209">
        <f>input1!B42</f>
        <v>0</v>
      </c>
      <c r="C42" s="4">
        <f>input1!C42</f>
        <v>0</v>
      </c>
      <c r="D42" s="5">
        <f>input1!D42</f>
        <v>0</v>
      </c>
      <c r="E42" s="6">
        <f>input1!E42</f>
        <v>0</v>
      </c>
      <c r="F42" s="84" t="str">
        <f t="shared" si="0"/>
        <v>-</v>
      </c>
      <c r="G42" s="171" t="str">
        <f>input1!AF42</f>
        <v>0</v>
      </c>
      <c r="H42" s="174" t="str">
        <f t="shared" si="1"/>
        <v>เสี่ยง/มีปัญหา</v>
      </c>
      <c r="I42" s="181" t="str">
        <f>input1!AI42</f>
        <v>0</v>
      </c>
      <c r="J42" s="174" t="str">
        <f t="shared" si="2"/>
        <v>เสี่ยง/มีปัญหา</v>
      </c>
      <c r="K42" s="182" t="str">
        <f>input1!AM42</f>
        <v>0</v>
      </c>
      <c r="L42" s="174" t="str">
        <f t="shared" si="3"/>
        <v>เสี่ยง/มีปัญหา</v>
      </c>
      <c r="M42" s="183" t="str">
        <f>input1!AQ42</f>
        <v>0</v>
      </c>
      <c r="N42" s="174" t="str">
        <f t="shared" si="4"/>
        <v>เสี่ยง/มีปัญหา</v>
      </c>
      <c r="O42" s="182" t="str">
        <f>input1!AS42</f>
        <v>0</v>
      </c>
      <c r="P42" s="178" t="str">
        <f t="shared" si="5"/>
        <v>มีจุดแข็ง</v>
      </c>
      <c r="Q42" s="184">
        <f t="shared" si="6"/>
        <v>0</v>
      </c>
      <c r="R42" s="183" t="str">
        <f t="shared" si="7"/>
        <v>-</v>
      </c>
      <c r="S42" s="180" t="str">
        <f t="shared" si="8"/>
        <v>เสี่ยง/มีปัญหา</v>
      </c>
    </row>
    <row r="43" spans="1:19" s="13" customFormat="1" ht="18" customHeight="1" thickBot="1" x14ac:dyDescent="0.5">
      <c r="A43" s="161" t="s">
        <v>16</v>
      </c>
      <c r="B43" s="210">
        <f>input1!B43</f>
        <v>0</v>
      </c>
      <c r="C43" s="4">
        <f>input1!C43</f>
        <v>0</v>
      </c>
      <c r="D43" s="5">
        <f>input1!D43</f>
        <v>0</v>
      </c>
      <c r="E43" s="6">
        <f>input1!E43</f>
        <v>0</v>
      </c>
      <c r="F43" s="84" t="str">
        <f t="shared" si="0"/>
        <v>-</v>
      </c>
      <c r="G43" s="171" t="str">
        <f>input1!AF43</f>
        <v>0</v>
      </c>
      <c r="H43" s="174" t="str">
        <f t="shared" si="1"/>
        <v>เสี่ยง/มีปัญหา</v>
      </c>
      <c r="I43" s="181" t="str">
        <f>input1!AI43</f>
        <v>0</v>
      </c>
      <c r="J43" s="174" t="str">
        <f t="shared" si="2"/>
        <v>เสี่ยง/มีปัญหา</v>
      </c>
      <c r="K43" s="182" t="str">
        <f>input1!AM43</f>
        <v>0</v>
      </c>
      <c r="L43" s="174" t="str">
        <f t="shared" si="3"/>
        <v>เสี่ยง/มีปัญหา</v>
      </c>
      <c r="M43" s="183" t="str">
        <f>input1!AQ43</f>
        <v>0</v>
      </c>
      <c r="N43" s="174" t="str">
        <f t="shared" si="4"/>
        <v>เสี่ยง/มีปัญหา</v>
      </c>
      <c r="O43" s="182" t="str">
        <f>input1!AS43</f>
        <v>0</v>
      </c>
      <c r="P43" s="178" t="str">
        <f t="shared" si="5"/>
        <v>มีจุดแข็ง</v>
      </c>
      <c r="Q43" s="184">
        <f>G43+I43+K43+M43+O43</f>
        <v>0</v>
      </c>
      <c r="R43" s="183" t="str">
        <f t="shared" si="7"/>
        <v>-</v>
      </c>
      <c r="S43" s="180" t="str">
        <f t="shared" si="8"/>
        <v>เสี่ยง/มีปัญหา</v>
      </c>
    </row>
    <row r="44" spans="1:19" s="13" customFormat="1" ht="18" customHeight="1" thickBot="1" x14ac:dyDescent="0.5">
      <c r="A44" s="211" t="s">
        <v>60</v>
      </c>
      <c r="B44" s="210">
        <f>input1!B44</f>
        <v>0</v>
      </c>
      <c r="C44" s="22">
        <f>input1!C44</f>
        <v>0</v>
      </c>
      <c r="D44" s="23">
        <f>input1!D44</f>
        <v>0</v>
      </c>
      <c r="E44" s="24">
        <f>input1!E44</f>
        <v>0</v>
      </c>
      <c r="F44" s="86" t="str">
        <f t="shared" si="0"/>
        <v>-</v>
      </c>
      <c r="G44" s="172" t="str">
        <f>input1!AF44</f>
        <v>0</v>
      </c>
      <c r="H44" s="189" t="str">
        <f t="shared" si="1"/>
        <v>เสี่ยง/มีปัญหา</v>
      </c>
      <c r="I44" s="185" t="str">
        <f>input1!AI44</f>
        <v>0</v>
      </c>
      <c r="J44" s="189" t="str">
        <f t="shared" si="2"/>
        <v>เสี่ยง/มีปัญหา</v>
      </c>
      <c r="K44" s="186" t="str">
        <f>input1!AM44</f>
        <v>0</v>
      </c>
      <c r="L44" s="189" t="str">
        <f t="shared" si="3"/>
        <v>เสี่ยง/มีปัญหา</v>
      </c>
      <c r="M44" s="187" t="str">
        <f>input1!AQ44</f>
        <v>0</v>
      </c>
      <c r="N44" s="189" t="str">
        <f t="shared" si="4"/>
        <v>เสี่ยง/มีปัญหา</v>
      </c>
      <c r="O44" s="186" t="str">
        <f>input1!AS44</f>
        <v>0</v>
      </c>
      <c r="P44" s="190" t="str">
        <f t="shared" si="5"/>
        <v>มีจุดแข็ง</v>
      </c>
      <c r="Q44" s="188">
        <f>G44+I44+K44+M44+O44</f>
        <v>0</v>
      </c>
      <c r="R44" s="187" t="str">
        <f t="shared" si="7"/>
        <v>-</v>
      </c>
      <c r="S44" s="191" t="str">
        <f t="shared" si="8"/>
        <v>เสี่ยง/มีปัญหา</v>
      </c>
    </row>
    <row r="46" spans="1:19" ht="21" x14ac:dyDescent="0.45">
      <c r="C46" s="90" t="s">
        <v>47</v>
      </c>
      <c r="D46" s="90"/>
      <c r="E46" s="71"/>
      <c r="F46" s="91"/>
      <c r="G46" s="90"/>
      <c r="H46" s="90"/>
    </row>
    <row r="47" spans="1:19" ht="21" x14ac:dyDescent="0.45">
      <c r="C47" s="71"/>
      <c r="D47" s="71" t="s">
        <v>48</v>
      </c>
      <c r="E47" s="71"/>
      <c r="F47" s="71" t="s">
        <v>48</v>
      </c>
      <c r="G47" s="71"/>
      <c r="H47" s="71"/>
    </row>
  </sheetData>
  <mergeCells count="3">
    <mergeCell ref="H1:S1"/>
    <mergeCell ref="A1:F1"/>
    <mergeCell ref="A2:F2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workbookViewId="0">
      <selection activeCell="A2" sqref="A2:F2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42578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7" width="0.140625" style="2" hidden="1" customWidth="1"/>
    <col min="18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26" t="s">
        <v>26</v>
      </c>
      <c r="B1" s="227"/>
      <c r="C1" s="227"/>
      <c r="D1" s="227"/>
      <c r="E1" s="227"/>
      <c r="F1" s="228"/>
      <c r="H1" s="226" t="s">
        <v>63</v>
      </c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8"/>
    </row>
    <row r="2" spans="1:19" ht="22.5" customHeight="1" thickBot="1" x14ac:dyDescent="0.5">
      <c r="A2" s="226" t="str">
        <f>input1!A2</f>
        <v>หมู่บ้านมอมะนาว หมู่ 13 ตำบลวังทอง ครูประชาเล็ต เฉยเทิบ</v>
      </c>
      <c r="B2" s="227"/>
      <c r="C2" s="227"/>
      <c r="D2" s="227"/>
      <c r="E2" s="227"/>
      <c r="F2" s="228"/>
      <c r="H2" s="162" t="s">
        <v>37</v>
      </c>
      <c r="I2" s="71"/>
      <c r="J2" s="162" t="s">
        <v>38</v>
      </c>
      <c r="K2" s="71"/>
      <c r="L2" s="162" t="s">
        <v>39</v>
      </c>
      <c r="M2" s="71"/>
      <c r="N2" s="162" t="s">
        <v>40</v>
      </c>
      <c r="O2" s="71"/>
      <c r="P2" s="162" t="s">
        <v>41</v>
      </c>
      <c r="Q2" s="71"/>
      <c r="R2" s="71"/>
      <c r="S2" s="162" t="s">
        <v>42</v>
      </c>
    </row>
    <row r="3" spans="1:19" ht="21.75" thickBot="1" x14ac:dyDescent="0.5">
      <c r="A3" s="206" t="s">
        <v>21</v>
      </c>
      <c r="B3" s="207" t="s">
        <v>20</v>
      </c>
      <c r="C3" s="1" t="s">
        <v>22</v>
      </c>
      <c r="D3" s="3" t="s">
        <v>23</v>
      </c>
      <c r="E3" s="1" t="s">
        <v>24</v>
      </c>
      <c r="F3" s="78" t="s">
        <v>24</v>
      </c>
      <c r="G3" s="163" t="s">
        <v>35</v>
      </c>
      <c r="H3" s="3" t="s">
        <v>36</v>
      </c>
      <c r="I3" s="72" t="s">
        <v>35</v>
      </c>
      <c r="J3" s="74" t="s">
        <v>36</v>
      </c>
      <c r="K3" s="80" t="s">
        <v>35</v>
      </c>
      <c r="L3" s="79" t="s">
        <v>36</v>
      </c>
      <c r="M3" s="163" t="s">
        <v>35</v>
      </c>
      <c r="N3" s="3" t="s">
        <v>36</v>
      </c>
      <c r="O3" s="80" t="s">
        <v>35</v>
      </c>
      <c r="P3" s="73" t="s">
        <v>36</v>
      </c>
      <c r="Q3" s="81"/>
      <c r="R3" s="163" t="s">
        <v>35</v>
      </c>
      <c r="S3" s="3" t="s">
        <v>36</v>
      </c>
    </row>
    <row r="4" spans="1:19" s="13" customFormat="1" ht="18" customHeight="1" x14ac:dyDescent="0.45">
      <c r="A4" s="208" t="s">
        <v>66</v>
      </c>
      <c r="B4" s="209">
        <f>input1!B4</f>
        <v>0</v>
      </c>
      <c r="C4" s="4">
        <f>input1!C4</f>
        <v>0</v>
      </c>
      <c r="D4" s="5">
        <f>input1!D4</f>
        <v>0</v>
      </c>
      <c r="E4" s="6">
        <f>input1!E4</f>
        <v>0</v>
      </c>
      <c r="F4" s="82" t="str">
        <f>IF(E4=1,"ชาย",IF(E4=2,"หญิง","-"))</f>
        <v>-</v>
      </c>
      <c r="G4" s="83">
        <f>input2!AF4</f>
        <v>5</v>
      </c>
      <c r="H4" s="174" t="str">
        <f>IF(G4&gt;10,"เสี่ยง/มีปัญหา","ปกติ")</f>
        <v>ปกติ</v>
      </c>
      <c r="I4" s="177">
        <f>input2!AI4</f>
        <v>8</v>
      </c>
      <c r="J4" s="174" t="str">
        <f>IF(I4&gt;9,"เสี่ยง/มีปัญหา","ปกติ")</f>
        <v>ปกติ</v>
      </c>
      <c r="K4" s="192">
        <f>input2!AM4</f>
        <v>10</v>
      </c>
      <c r="L4" s="174" t="str">
        <f>IF(K4&gt;10,"เสี่ยง/มีปัญหา","ปกติ")</f>
        <v>ปกติ</v>
      </c>
      <c r="M4" s="175">
        <f>input2!AQ4</f>
        <v>9</v>
      </c>
      <c r="N4" s="174" t="str">
        <f>IF(M4&gt;9,"เสี่ยง/มีปัญหา","ปกติ")</f>
        <v>ปกติ</v>
      </c>
      <c r="O4" s="176">
        <f>input2!AS4</f>
        <v>7</v>
      </c>
      <c r="P4" s="178" t="str">
        <f>IF(O4&gt;10,"มีจุดแข็ง","ไม่มีจุดแข็ง")</f>
        <v>ไม่มีจุดแข็ง</v>
      </c>
      <c r="Q4" s="179">
        <f>G4+I4+K4+M4+O4</f>
        <v>39</v>
      </c>
      <c r="R4" s="177">
        <f>IF(Q4&lt;1,"-",Q4)</f>
        <v>39</v>
      </c>
      <c r="S4" s="180" t="str">
        <f>IF(R4&gt;48,"เสี่ยง/มีปัญหา","ปกติ")</f>
        <v>ปกติ</v>
      </c>
    </row>
    <row r="5" spans="1:19" s="13" customFormat="1" ht="18" customHeight="1" x14ac:dyDescent="0.45">
      <c r="A5" s="159" t="s">
        <v>67</v>
      </c>
      <c r="B5" s="209">
        <f>input1!B5</f>
        <v>0</v>
      </c>
      <c r="C5" s="4">
        <f>input1!C5</f>
        <v>0</v>
      </c>
      <c r="D5" s="5">
        <f>input1!D5</f>
        <v>0</v>
      </c>
      <c r="E5" s="6">
        <f>input1!E5</f>
        <v>0</v>
      </c>
      <c r="F5" s="84" t="str">
        <f t="shared" ref="F5:F44" si="0">IF(E5=1,"ชาย",IF(E5=2,"หญิง","-"))</f>
        <v>-</v>
      </c>
      <c r="G5" s="85">
        <f>input2!AF5</f>
        <v>8</v>
      </c>
      <c r="H5" s="174" t="str">
        <f t="shared" ref="H5:H44" si="1">IF(G5&gt;10,"เสี่ยง/มีปัญหา","ปกติ")</f>
        <v>ปกติ</v>
      </c>
      <c r="I5" s="183">
        <f>input2!AI5</f>
        <v>12</v>
      </c>
      <c r="J5" s="174" t="str">
        <f t="shared" ref="J5:J44" si="2">IF(I5&gt;9,"เสี่ยง/มีปัญหา","ปกติ")</f>
        <v>เสี่ยง/มีปัญหา</v>
      </c>
      <c r="K5" s="182">
        <f>input2!AM5</f>
        <v>13</v>
      </c>
      <c r="L5" s="174" t="str">
        <f t="shared" ref="L5:L44" si="3">IF(K5&gt;10,"เสี่ยง/มีปัญหา","ปกติ")</f>
        <v>เสี่ยง/มีปัญหา</v>
      </c>
      <c r="M5" s="181">
        <f>input2!AQ5</f>
        <v>6</v>
      </c>
      <c r="N5" s="174" t="str">
        <f t="shared" ref="N5:N44" si="4">IF(M5&gt;9,"เสี่ยง/มีปัญหา","ปกติ")</f>
        <v>ปกติ</v>
      </c>
      <c r="O5" s="182">
        <f>input2!AS5</f>
        <v>8</v>
      </c>
      <c r="P5" s="178" t="str">
        <f t="shared" ref="P5:P44" si="5">IF(O5&gt;10,"มีจุดแข็ง","ไม่มีจุดแข็ง")</f>
        <v>ไม่มีจุดแข็ง</v>
      </c>
      <c r="Q5" s="184">
        <f t="shared" ref="Q5:Q42" si="6">G5+I5+K5+M5+O5</f>
        <v>47</v>
      </c>
      <c r="R5" s="183">
        <f t="shared" ref="R5:R44" si="7">IF(Q5&lt;1,"-",Q5)</f>
        <v>47</v>
      </c>
      <c r="S5" s="180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160" t="s">
        <v>68</v>
      </c>
      <c r="B6" s="209">
        <f>input1!B6</f>
        <v>0</v>
      </c>
      <c r="C6" s="4">
        <f>input1!C6</f>
        <v>0</v>
      </c>
      <c r="D6" s="5">
        <f>input1!D6</f>
        <v>0</v>
      </c>
      <c r="E6" s="6">
        <f>input1!E6</f>
        <v>0</v>
      </c>
      <c r="F6" s="84" t="str">
        <f t="shared" si="0"/>
        <v>-</v>
      </c>
      <c r="G6" s="83">
        <f>input2!AF6</f>
        <v>7</v>
      </c>
      <c r="H6" s="174" t="str">
        <f t="shared" si="1"/>
        <v>ปกติ</v>
      </c>
      <c r="I6" s="177">
        <f>input2!AI6</f>
        <v>6</v>
      </c>
      <c r="J6" s="174" t="str">
        <f t="shared" si="2"/>
        <v>ปกติ</v>
      </c>
      <c r="K6" s="176">
        <f>input2!AM6</f>
        <v>10</v>
      </c>
      <c r="L6" s="174" t="str">
        <f t="shared" si="3"/>
        <v>ปกติ</v>
      </c>
      <c r="M6" s="175">
        <f>input2!AQ6</f>
        <v>6</v>
      </c>
      <c r="N6" s="174" t="str">
        <f t="shared" si="4"/>
        <v>ปกติ</v>
      </c>
      <c r="O6" s="176">
        <f>input2!AS6</f>
        <v>10</v>
      </c>
      <c r="P6" s="178" t="str">
        <f t="shared" si="5"/>
        <v>ไม่มีจุดแข็ง</v>
      </c>
      <c r="Q6" s="184">
        <f t="shared" si="6"/>
        <v>39</v>
      </c>
      <c r="R6" s="183">
        <f t="shared" si="7"/>
        <v>39</v>
      </c>
      <c r="S6" s="180" t="str">
        <f t="shared" si="8"/>
        <v>ปกติ</v>
      </c>
    </row>
    <row r="7" spans="1:19" s="13" customFormat="1" ht="18" customHeight="1" x14ac:dyDescent="0.45">
      <c r="A7" s="158" t="s">
        <v>69</v>
      </c>
      <c r="B7" s="209">
        <f>input1!B7</f>
        <v>0</v>
      </c>
      <c r="C7" s="4">
        <f>input1!C7</f>
        <v>0</v>
      </c>
      <c r="D7" s="5">
        <f>input1!D7</f>
        <v>0</v>
      </c>
      <c r="E7" s="6">
        <f>input1!E7</f>
        <v>0</v>
      </c>
      <c r="F7" s="84" t="str">
        <f t="shared" si="0"/>
        <v>-</v>
      </c>
      <c r="G7" s="85">
        <f>input2!AF7</f>
        <v>10</v>
      </c>
      <c r="H7" s="174" t="str">
        <f t="shared" si="1"/>
        <v>ปกติ</v>
      </c>
      <c r="I7" s="183">
        <f>input2!AI7</f>
        <v>9</v>
      </c>
      <c r="J7" s="174" t="str">
        <f t="shared" si="2"/>
        <v>ปกติ</v>
      </c>
      <c r="K7" s="182">
        <f>input2!AM7</f>
        <v>8</v>
      </c>
      <c r="L7" s="174" t="str">
        <f t="shared" si="3"/>
        <v>ปกติ</v>
      </c>
      <c r="M7" s="181">
        <f>input2!AQ7</f>
        <v>8</v>
      </c>
      <c r="N7" s="174" t="str">
        <f t="shared" si="4"/>
        <v>ปกติ</v>
      </c>
      <c r="O7" s="182">
        <f>input2!AS7</f>
        <v>13</v>
      </c>
      <c r="P7" s="178" t="str">
        <f t="shared" si="5"/>
        <v>มีจุดแข็ง</v>
      </c>
      <c r="Q7" s="184">
        <f t="shared" si="6"/>
        <v>48</v>
      </c>
      <c r="R7" s="183">
        <f t="shared" si="7"/>
        <v>48</v>
      </c>
      <c r="S7" s="180" t="str">
        <f t="shared" si="8"/>
        <v>ปกติ</v>
      </c>
    </row>
    <row r="8" spans="1:19" s="13" customFormat="1" ht="18" customHeight="1" thickBot="1" x14ac:dyDescent="0.5">
      <c r="A8" s="161" t="s">
        <v>70</v>
      </c>
      <c r="B8" s="210">
        <f>input1!B8</f>
        <v>0</v>
      </c>
      <c r="C8" s="75">
        <f>input1!C8</f>
        <v>0</v>
      </c>
      <c r="D8" s="76">
        <f>input1!D8</f>
        <v>0</v>
      </c>
      <c r="E8" s="77">
        <f>input1!E8</f>
        <v>0</v>
      </c>
      <c r="F8" s="86" t="str">
        <f t="shared" si="0"/>
        <v>-</v>
      </c>
      <c r="G8" s="88">
        <f>input2!AF8</f>
        <v>5</v>
      </c>
      <c r="H8" s="189" t="str">
        <f t="shared" si="1"/>
        <v>ปกติ</v>
      </c>
      <c r="I8" s="187">
        <f>input2!AI8</f>
        <v>6</v>
      </c>
      <c r="J8" s="189" t="str">
        <f t="shared" si="2"/>
        <v>ปกติ</v>
      </c>
      <c r="K8" s="186">
        <f>input2!AM8</f>
        <v>10</v>
      </c>
      <c r="L8" s="189" t="str">
        <f t="shared" si="3"/>
        <v>ปกติ</v>
      </c>
      <c r="M8" s="185">
        <f>input2!AQ8</f>
        <v>7</v>
      </c>
      <c r="N8" s="189" t="str">
        <f t="shared" si="4"/>
        <v>ปกติ</v>
      </c>
      <c r="O8" s="186">
        <f>input2!AS8</f>
        <v>10</v>
      </c>
      <c r="P8" s="190" t="str">
        <f t="shared" si="5"/>
        <v>ไม่มีจุดแข็ง</v>
      </c>
      <c r="Q8" s="188">
        <f t="shared" si="6"/>
        <v>38</v>
      </c>
      <c r="R8" s="187">
        <f t="shared" si="7"/>
        <v>38</v>
      </c>
      <c r="S8" s="191" t="str">
        <f t="shared" si="8"/>
        <v>ปกติ</v>
      </c>
    </row>
    <row r="9" spans="1:19" s="13" customFormat="1" ht="18" customHeight="1" x14ac:dyDescent="0.45">
      <c r="A9" s="208" t="s">
        <v>71</v>
      </c>
      <c r="B9" s="209">
        <f>input1!B9</f>
        <v>0</v>
      </c>
      <c r="C9" s="4">
        <f>input1!C9</f>
        <v>0</v>
      </c>
      <c r="D9" s="5">
        <f>input1!D9</f>
        <v>0</v>
      </c>
      <c r="E9" s="6">
        <f>input1!E9</f>
        <v>0</v>
      </c>
      <c r="F9" s="89" t="str">
        <f t="shared" si="0"/>
        <v>-</v>
      </c>
      <c r="G9" s="83">
        <f>input2!AF9</f>
        <v>5</v>
      </c>
      <c r="H9" s="174" t="str">
        <f t="shared" si="1"/>
        <v>ปกติ</v>
      </c>
      <c r="I9" s="177">
        <f>input2!AI9</f>
        <v>5</v>
      </c>
      <c r="J9" s="174" t="str">
        <f t="shared" si="2"/>
        <v>ปกติ</v>
      </c>
      <c r="K9" s="176">
        <f>input2!AM9</f>
        <v>7</v>
      </c>
      <c r="L9" s="174" t="str">
        <f t="shared" si="3"/>
        <v>ปกติ</v>
      </c>
      <c r="M9" s="175">
        <f>input2!AQ9</f>
        <v>7</v>
      </c>
      <c r="N9" s="174" t="str">
        <f t="shared" si="4"/>
        <v>ปกติ</v>
      </c>
      <c r="O9" s="176">
        <f>input2!AS9</f>
        <v>11</v>
      </c>
      <c r="P9" s="178" t="str">
        <f t="shared" si="5"/>
        <v>มีจุดแข็ง</v>
      </c>
      <c r="Q9" s="179">
        <f t="shared" si="6"/>
        <v>35</v>
      </c>
      <c r="R9" s="177">
        <f t="shared" si="7"/>
        <v>35</v>
      </c>
      <c r="S9" s="180" t="str">
        <f t="shared" si="8"/>
        <v>ปกติ</v>
      </c>
    </row>
    <row r="10" spans="1:19" s="13" customFormat="1" ht="18" customHeight="1" x14ac:dyDescent="0.45">
      <c r="A10" s="159" t="s">
        <v>72</v>
      </c>
      <c r="B10" s="209">
        <f>input1!B10</f>
        <v>0</v>
      </c>
      <c r="C10" s="4">
        <f>input1!C10</f>
        <v>0</v>
      </c>
      <c r="D10" s="5">
        <f>input1!D10</f>
        <v>0</v>
      </c>
      <c r="E10" s="6">
        <f>input1!E10</f>
        <v>0</v>
      </c>
      <c r="F10" s="84" t="str">
        <f t="shared" si="0"/>
        <v>-</v>
      </c>
      <c r="G10" s="83">
        <f>input2!AF10</f>
        <v>5</v>
      </c>
      <c r="H10" s="174" t="str">
        <f t="shared" si="1"/>
        <v>ปกติ</v>
      </c>
      <c r="I10" s="177">
        <f>input2!AI10</f>
        <v>7</v>
      </c>
      <c r="J10" s="174" t="str">
        <f t="shared" si="2"/>
        <v>ปกติ</v>
      </c>
      <c r="K10" s="176">
        <f>input2!AM10</f>
        <v>7</v>
      </c>
      <c r="L10" s="174" t="str">
        <f t="shared" si="3"/>
        <v>ปกติ</v>
      </c>
      <c r="M10" s="175">
        <f>input2!AQ10</f>
        <v>7</v>
      </c>
      <c r="N10" s="174" t="str">
        <f t="shared" si="4"/>
        <v>ปกติ</v>
      </c>
      <c r="O10" s="176">
        <f>input2!AS10</f>
        <v>9</v>
      </c>
      <c r="P10" s="178" t="str">
        <f t="shared" si="5"/>
        <v>ไม่มีจุดแข็ง</v>
      </c>
      <c r="Q10" s="184">
        <f t="shared" si="6"/>
        <v>35</v>
      </c>
      <c r="R10" s="183">
        <f t="shared" si="7"/>
        <v>35</v>
      </c>
      <c r="S10" s="180" t="str">
        <f t="shared" si="8"/>
        <v>ปกติ</v>
      </c>
    </row>
    <row r="11" spans="1:19" s="13" customFormat="1" ht="18" customHeight="1" x14ac:dyDescent="0.45">
      <c r="A11" s="160" t="s">
        <v>73</v>
      </c>
      <c r="B11" s="209">
        <f>input1!B11</f>
        <v>0</v>
      </c>
      <c r="C11" s="4">
        <f>input1!C11</f>
        <v>0</v>
      </c>
      <c r="D11" s="5">
        <f>input1!D11</f>
        <v>0</v>
      </c>
      <c r="E11" s="6">
        <f>input1!E11</f>
        <v>0</v>
      </c>
      <c r="F11" s="84" t="str">
        <f t="shared" si="0"/>
        <v>-</v>
      </c>
      <c r="G11" s="85">
        <f>input2!AF11</f>
        <v>7</v>
      </c>
      <c r="H11" s="174" t="str">
        <f t="shared" si="1"/>
        <v>ปกติ</v>
      </c>
      <c r="I11" s="183">
        <f>input2!AI11</f>
        <v>6</v>
      </c>
      <c r="J11" s="174" t="str">
        <f t="shared" si="2"/>
        <v>ปกติ</v>
      </c>
      <c r="K11" s="182">
        <f>input2!AM11</f>
        <v>9</v>
      </c>
      <c r="L11" s="174" t="str">
        <f t="shared" si="3"/>
        <v>ปกติ</v>
      </c>
      <c r="M11" s="181">
        <f>input2!AQ11</f>
        <v>12</v>
      </c>
      <c r="N11" s="174" t="str">
        <f t="shared" si="4"/>
        <v>เสี่ยง/มีปัญหา</v>
      </c>
      <c r="O11" s="182">
        <f>input2!AS11</f>
        <v>7</v>
      </c>
      <c r="P11" s="178" t="str">
        <f t="shared" si="5"/>
        <v>ไม่มีจุดแข็ง</v>
      </c>
      <c r="Q11" s="184">
        <f t="shared" si="6"/>
        <v>41</v>
      </c>
      <c r="R11" s="183">
        <f t="shared" si="7"/>
        <v>41</v>
      </c>
      <c r="S11" s="180" t="str">
        <f t="shared" si="8"/>
        <v>ปกติ</v>
      </c>
    </row>
    <row r="12" spans="1:19" s="13" customFormat="1" ht="18" customHeight="1" x14ac:dyDescent="0.45">
      <c r="A12" s="158" t="s">
        <v>74</v>
      </c>
      <c r="B12" s="209">
        <f>input1!B12</f>
        <v>0</v>
      </c>
      <c r="C12" s="4">
        <f>input1!C12</f>
        <v>0</v>
      </c>
      <c r="D12" s="5">
        <f>input1!D12</f>
        <v>0</v>
      </c>
      <c r="E12" s="6">
        <f>input1!E12</f>
        <v>0</v>
      </c>
      <c r="F12" s="84" t="str">
        <f t="shared" si="0"/>
        <v>-</v>
      </c>
      <c r="G12" s="83">
        <f>input2!AF12</f>
        <v>8</v>
      </c>
      <c r="H12" s="174" t="str">
        <f t="shared" si="1"/>
        <v>ปกติ</v>
      </c>
      <c r="I12" s="177">
        <f>input2!AI12</f>
        <v>12</v>
      </c>
      <c r="J12" s="174" t="str">
        <f t="shared" si="2"/>
        <v>เสี่ยง/มีปัญหา</v>
      </c>
      <c r="K12" s="176">
        <f>input2!AM12</f>
        <v>13</v>
      </c>
      <c r="L12" s="174" t="str">
        <f t="shared" si="3"/>
        <v>เสี่ยง/มีปัญหา</v>
      </c>
      <c r="M12" s="175">
        <f>input2!AQ12</f>
        <v>6</v>
      </c>
      <c r="N12" s="174" t="str">
        <f t="shared" si="4"/>
        <v>ปกติ</v>
      </c>
      <c r="O12" s="176">
        <f>input2!AS12</f>
        <v>8</v>
      </c>
      <c r="P12" s="178" t="str">
        <f t="shared" si="5"/>
        <v>ไม่มีจุดแข็ง</v>
      </c>
      <c r="Q12" s="184">
        <f t="shared" si="6"/>
        <v>47</v>
      </c>
      <c r="R12" s="183">
        <f t="shared" si="7"/>
        <v>47</v>
      </c>
      <c r="S12" s="180" t="str">
        <f t="shared" si="8"/>
        <v>ปกติ</v>
      </c>
    </row>
    <row r="13" spans="1:19" s="13" customFormat="1" ht="18" customHeight="1" thickBot="1" x14ac:dyDescent="0.5">
      <c r="A13" s="161" t="s">
        <v>75</v>
      </c>
      <c r="B13" s="210">
        <f>input1!B13</f>
        <v>0</v>
      </c>
      <c r="C13" s="75">
        <f>input1!C13</f>
        <v>0</v>
      </c>
      <c r="D13" s="76">
        <f>input1!D13</f>
        <v>0</v>
      </c>
      <c r="E13" s="77">
        <f>input1!E13</f>
        <v>0</v>
      </c>
      <c r="F13" s="86" t="str">
        <f t="shared" si="0"/>
        <v>-</v>
      </c>
      <c r="G13" s="88">
        <f>input2!AF13</f>
        <v>9</v>
      </c>
      <c r="H13" s="189" t="str">
        <f t="shared" si="1"/>
        <v>ปกติ</v>
      </c>
      <c r="I13" s="187">
        <f>input2!AI13</f>
        <v>10</v>
      </c>
      <c r="J13" s="189" t="str">
        <f t="shared" si="2"/>
        <v>เสี่ยง/มีปัญหา</v>
      </c>
      <c r="K13" s="186">
        <f>input2!AM13</f>
        <v>12</v>
      </c>
      <c r="L13" s="189" t="str">
        <f t="shared" si="3"/>
        <v>เสี่ยง/มีปัญหา</v>
      </c>
      <c r="M13" s="185">
        <f>input2!AQ13</f>
        <v>8</v>
      </c>
      <c r="N13" s="189" t="str">
        <f t="shared" si="4"/>
        <v>ปกติ</v>
      </c>
      <c r="O13" s="186">
        <f>input2!AS13</f>
        <v>10</v>
      </c>
      <c r="P13" s="190" t="str">
        <f t="shared" si="5"/>
        <v>ไม่มีจุดแข็ง</v>
      </c>
      <c r="Q13" s="188">
        <f t="shared" si="6"/>
        <v>49</v>
      </c>
      <c r="R13" s="187">
        <f t="shared" si="7"/>
        <v>49</v>
      </c>
      <c r="S13" s="191" t="str">
        <f t="shared" si="8"/>
        <v>เสี่ยง/มีปัญหา</v>
      </c>
    </row>
    <row r="14" spans="1:19" s="13" customFormat="1" ht="18" customHeight="1" x14ac:dyDescent="0.45">
      <c r="A14" s="208" t="s">
        <v>76</v>
      </c>
      <c r="B14" s="209">
        <f>input1!B14</f>
        <v>0</v>
      </c>
      <c r="C14" s="4">
        <f>input1!C14</f>
        <v>0</v>
      </c>
      <c r="D14" s="5">
        <f>input1!D14</f>
        <v>0</v>
      </c>
      <c r="E14" s="6">
        <f>input1!E14</f>
        <v>0</v>
      </c>
      <c r="F14" s="89" t="str">
        <f t="shared" si="0"/>
        <v>-</v>
      </c>
      <c r="G14" s="83">
        <f>input2!AF14</f>
        <v>11</v>
      </c>
      <c r="H14" s="174" t="str">
        <f t="shared" si="1"/>
        <v>เสี่ยง/มีปัญหา</v>
      </c>
      <c r="I14" s="177">
        <f>input2!AI14</f>
        <v>8</v>
      </c>
      <c r="J14" s="174" t="str">
        <f t="shared" si="2"/>
        <v>ปกติ</v>
      </c>
      <c r="K14" s="176">
        <f>input2!AM14</f>
        <v>7</v>
      </c>
      <c r="L14" s="174" t="str">
        <f t="shared" si="3"/>
        <v>ปกติ</v>
      </c>
      <c r="M14" s="175">
        <f>input2!AQ14</f>
        <v>10</v>
      </c>
      <c r="N14" s="174" t="str">
        <f t="shared" si="4"/>
        <v>เสี่ยง/มีปัญหา</v>
      </c>
      <c r="O14" s="176">
        <f>input2!AS14</f>
        <v>10</v>
      </c>
      <c r="P14" s="178" t="str">
        <f t="shared" si="5"/>
        <v>ไม่มีจุดแข็ง</v>
      </c>
      <c r="Q14" s="179">
        <f t="shared" si="6"/>
        <v>46</v>
      </c>
      <c r="R14" s="177">
        <f t="shared" si="7"/>
        <v>46</v>
      </c>
      <c r="S14" s="180" t="str">
        <f t="shared" si="8"/>
        <v>ปกติ</v>
      </c>
    </row>
    <row r="15" spans="1:19" s="13" customFormat="1" ht="18" customHeight="1" x14ac:dyDescent="0.45">
      <c r="A15" s="159" t="s">
        <v>77</v>
      </c>
      <c r="B15" s="209">
        <f>input1!B15</f>
        <v>0</v>
      </c>
      <c r="C15" s="4">
        <f>input1!C15</f>
        <v>0</v>
      </c>
      <c r="D15" s="5">
        <f>input1!D15</f>
        <v>0</v>
      </c>
      <c r="E15" s="6">
        <f>input1!E15</f>
        <v>0</v>
      </c>
      <c r="F15" s="84" t="str">
        <f t="shared" si="0"/>
        <v>-</v>
      </c>
      <c r="G15" s="85">
        <f>input2!AF15</f>
        <v>10</v>
      </c>
      <c r="H15" s="174" t="str">
        <f t="shared" si="1"/>
        <v>ปกติ</v>
      </c>
      <c r="I15" s="183">
        <f>input2!AI15</f>
        <v>9</v>
      </c>
      <c r="J15" s="174" t="str">
        <f t="shared" si="2"/>
        <v>ปกติ</v>
      </c>
      <c r="K15" s="182">
        <f>input2!AM15</f>
        <v>8</v>
      </c>
      <c r="L15" s="174" t="str">
        <f t="shared" si="3"/>
        <v>ปกติ</v>
      </c>
      <c r="M15" s="181">
        <f>input2!AQ15</f>
        <v>8</v>
      </c>
      <c r="N15" s="174" t="str">
        <f t="shared" si="4"/>
        <v>ปกติ</v>
      </c>
      <c r="O15" s="182">
        <f>input2!AS15</f>
        <v>13</v>
      </c>
      <c r="P15" s="178" t="str">
        <f t="shared" si="5"/>
        <v>มีจุดแข็ง</v>
      </c>
      <c r="Q15" s="184">
        <f t="shared" si="6"/>
        <v>48</v>
      </c>
      <c r="R15" s="183">
        <f t="shared" si="7"/>
        <v>48</v>
      </c>
      <c r="S15" s="180" t="str">
        <f t="shared" si="8"/>
        <v>ปกติ</v>
      </c>
    </row>
    <row r="16" spans="1:19" s="13" customFormat="1" ht="18" customHeight="1" x14ac:dyDescent="0.45">
      <c r="A16" s="160" t="s">
        <v>78</v>
      </c>
      <c r="B16" s="209">
        <f>input1!B16</f>
        <v>0</v>
      </c>
      <c r="C16" s="4">
        <f>input1!C16</f>
        <v>0</v>
      </c>
      <c r="D16" s="5">
        <f>input1!D16</f>
        <v>0</v>
      </c>
      <c r="E16" s="6">
        <f>input1!E16</f>
        <v>0</v>
      </c>
      <c r="F16" s="84" t="str">
        <f t="shared" si="0"/>
        <v>-</v>
      </c>
      <c r="G16" s="83">
        <f>input2!AF16</f>
        <v>8</v>
      </c>
      <c r="H16" s="174" t="str">
        <f t="shared" si="1"/>
        <v>ปกติ</v>
      </c>
      <c r="I16" s="177">
        <f>input2!AI16</f>
        <v>12</v>
      </c>
      <c r="J16" s="174" t="str">
        <f t="shared" si="2"/>
        <v>เสี่ยง/มีปัญหา</v>
      </c>
      <c r="K16" s="176">
        <f>input2!AM16</f>
        <v>13</v>
      </c>
      <c r="L16" s="174" t="str">
        <f t="shared" si="3"/>
        <v>เสี่ยง/มีปัญหา</v>
      </c>
      <c r="M16" s="175">
        <f>input2!AQ16</f>
        <v>6</v>
      </c>
      <c r="N16" s="174" t="str">
        <f t="shared" si="4"/>
        <v>ปกติ</v>
      </c>
      <c r="O16" s="176">
        <f>input2!AS16</f>
        <v>8</v>
      </c>
      <c r="P16" s="178" t="str">
        <f t="shared" si="5"/>
        <v>ไม่มีจุดแข็ง</v>
      </c>
      <c r="Q16" s="184">
        <f t="shared" si="6"/>
        <v>47</v>
      </c>
      <c r="R16" s="183">
        <f t="shared" si="7"/>
        <v>47</v>
      </c>
      <c r="S16" s="180" t="str">
        <f t="shared" si="8"/>
        <v>ปกติ</v>
      </c>
    </row>
    <row r="17" spans="1:31" s="13" customFormat="1" ht="18" customHeight="1" x14ac:dyDescent="0.45">
      <c r="A17" s="158" t="s">
        <v>79</v>
      </c>
      <c r="B17" s="209">
        <f>input1!B17</f>
        <v>0</v>
      </c>
      <c r="C17" s="4">
        <f>input1!C17</f>
        <v>0</v>
      </c>
      <c r="D17" s="5">
        <f>input1!D17</f>
        <v>0</v>
      </c>
      <c r="E17" s="6">
        <f>input1!E17</f>
        <v>0</v>
      </c>
      <c r="F17" s="84" t="str">
        <f t="shared" si="0"/>
        <v>-</v>
      </c>
      <c r="G17" s="85">
        <f>input2!AF17</f>
        <v>8</v>
      </c>
      <c r="H17" s="174" t="str">
        <f t="shared" si="1"/>
        <v>ปกติ</v>
      </c>
      <c r="I17" s="183">
        <f>input2!AI17</f>
        <v>9</v>
      </c>
      <c r="J17" s="174" t="str">
        <f t="shared" si="2"/>
        <v>ปกติ</v>
      </c>
      <c r="K17" s="182">
        <f>input2!AM17</f>
        <v>9</v>
      </c>
      <c r="L17" s="174" t="str">
        <f t="shared" si="3"/>
        <v>ปกติ</v>
      </c>
      <c r="M17" s="181">
        <f>input2!AQ17</f>
        <v>8</v>
      </c>
      <c r="N17" s="174" t="str">
        <f t="shared" si="4"/>
        <v>ปกติ</v>
      </c>
      <c r="O17" s="182">
        <f>input2!AS17</f>
        <v>9</v>
      </c>
      <c r="P17" s="178" t="str">
        <f t="shared" si="5"/>
        <v>ไม่มีจุดแข็ง</v>
      </c>
      <c r="Q17" s="184">
        <f t="shared" si="6"/>
        <v>43</v>
      </c>
      <c r="R17" s="183">
        <f t="shared" si="7"/>
        <v>43</v>
      </c>
      <c r="S17" s="180" t="str">
        <f t="shared" si="8"/>
        <v>ปกติ</v>
      </c>
    </row>
    <row r="18" spans="1:31" s="13" customFormat="1" ht="18" customHeight="1" thickBot="1" x14ac:dyDescent="0.5">
      <c r="A18" s="161" t="s">
        <v>80</v>
      </c>
      <c r="B18" s="210">
        <f>input1!B18</f>
        <v>0</v>
      </c>
      <c r="C18" s="75">
        <f>input1!C18</f>
        <v>0</v>
      </c>
      <c r="D18" s="76">
        <f>input1!D18</f>
        <v>0</v>
      </c>
      <c r="E18" s="77">
        <f>input1!E18</f>
        <v>0</v>
      </c>
      <c r="F18" s="86" t="str">
        <f t="shared" si="0"/>
        <v>-</v>
      </c>
      <c r="G18" s="88">
        <f>input2!AF18</f>
        <v>6</v>
      </c>
      <c r="H18" s="189" t="str">
        <f t="shared" si="1"/>
        <v>ปกติ</v>
      </c>
      <c r="I18" s="187">
        <f>input2!AI18</f>
        <v>10</v>
      </c>
      <c r="J18" s="189" t="str">
        <f t="shared" si="2"/>
        <v>เสี่ยง/มีปัญหา</v>
      </c>
      <c r="K18" s="186">
        <f>input2!AM18</f>
        <v>10</v>
      </c>
      <c r="L18" s="189" t="str">
        <f t="shared" si="3"/>
        <v>ปกติ</v>
      </c>
      <c r="M18" s="185">
        <f>input2!AQ18</f>
        <v>7</v>
      </c>
      <c r="N18" s="189" t="str">
        <f t="shared" si="4"/>
        <v>ปกติ</v>
      </c>
      <c r="O18" s="186">
        <f>input2!AS18</f>
        <v>10</v>
      </c>
      <c r="P18" s="190" t="str">
        <f t="shared" si="5"/>
        <v>ไม่มีจุดแข็ง</v>
      </c>
      <c r="Q18" s="188">
        <f t="shared" si="6"/>
        <v>43</v>
      </c>
      <c r="R18" s="187">
        <f t="shared" si="7"/>
        <v>43</v>
      </c>
      <c r="S18" s="191" t="str">
        <f t="shared" si="8"/>
        <v>ปกติ</v>
      </c>
    </row>
    <row r="19" spans="1:31" s="13" customFormat="1" ht="18" customHeight="1" x14ac:dyDescent="0.45">
      <c r="A19" s="208" t="s">
        <v>81</v>
      </c>
      <c r="B19" s="209">
        <f>input1!B19</f>
        <v>0</v>
      </c>
      <c r="C19" s="4">
        <f>input1!C19</f>
        <v>0</v>
      </c>
      <c r="D19" s="5">
        <f>input1!D19</f>
        <v>0</v>
      </c>
      <c r="E19" s="6">
        <f>input1!E19</f>
        <v>0</v>
      </c>
      <c r="F19" s="89" t="str">
        <f t="shared" si="0"/>
        <v>-</v>
      </c>
      <c r="G19" s="83">
        <f>input2!AF19</f>
        <v>10</v>
      </c>
      <c r="H19" s="174" t="str">
        <f t="shared" si="1"/>
        <v>ปกติ</v>
      </c>
      <c r="I19" s="177">
        <f>input2!AI19</f>
        <v>9</v>
      </c>
      <c r="J19" s="174" t="str">
        <f t="shared" si="2"/>
        <v>ปกติ</v>
      </c>
      <c r="K19" s="176">
        <f>input2!AM19</f>
        <v>8</v>
      </c>
      <c r="L19" s="174" t="str">
        <f t="shared" si="3"/>
        <v>ปกติ</v>
      </c>
      <c r="M19" s="175">
        <f>input2!AQ19</f>
        <v>8</v>
      </c>
      <c r="N19" s="174" t="str">
        <f t="shared" si="4"/>
        <v>ปกติ</v>
      </c>
      <c r="O19" s="176">
        <f>input2!AS19</f>
        <v>13</v>
      </c>
      <c r="P19" s="178" t="str">
        <f t="shared" si="5"/>
        <v>มีจุดแข็ง</v>
      </c>
      <c r="Q19" s="179">
        <f t="shared" si="6"/>
        <v>48</v>
      </c>
      <c r="R19" s="177">
        <f t="shared" si="7"/>
        <v>48</v>
      </c>
      <c r="S19" s="180" t="str">
        <f t="shared" si="8"/>
        <v>ปกติ</v>
      </c>
    </row>
    <row r="20" spans="1:31" s="13" customFormat="1" ht="18" customHeight="1" x14ac:dyDescent="0.45">
      <c r="A20" s="159" t="s">
        <v>29</v>
      </c>
      <c r="B20" s="209">
        <f>input1!B20</f>
        <v>0</v>
      </c>
      <c r="C20" s="4">
        <f>input1!C20</f>
        <v>0</v>
      </c>
      <c r="D20" s="5">
        <f>input1!D20</f>
        <v>0</v>
      </c>
      <c r="E20" s="6">
        <f>input1!E20</f>
        <v>0</v>
      </c>
      <c r="F20" s="84" t="str">
        <f t="shared" si="0"/>
        <v>-</v>
      </c>
      <c r="G20" s="83">
        <f>input2!AF20</f>
        <v>7</v>
      </c>
      <c r="H20" s="174" t="str">
        <f t="shared" si="1"/>
        <v>ปกติ</v>
      </c>
      <c r="I20" s="177">
        <f>input2!AI20</f>
        <v>6</v>
      </c>
      <c r="J20" s="174" t="str">
        <f t="shared" si="2"/>
        <v>ปกติ</v>
      </c>
      <c r="K20" s="176">
        <f>input2!AM20</f>
        <v>11</v>
      </c>
      <c r="L20" s="174" t="str">
        <f t="shared" si="3"/>
        <v>เสี่ยง/มีปัญหา</v>
      </c>
      <c r="M20" s="175">
        <f>input2!AQ20</f>
        <v>6</v>
      </c>
      <c r="N20" s="174" t="str">
        <f t="shared" si="4"/>
        <v>ปกติ</v>
      </c>
      <c r="O20" s="176">
        <f>input2!AS20</f>
        <v>7</v>
      </c>
      <c r="P20" s="178" t="str">
        <f t="shared" si="5"/>
        <v>ไม่มีจุดแข็ง</v>
      </c>
      <c r="Q20" s="184">
        <f t="shared" si="6"/>
        <v>37</v>
      </c>
      <c r="R20" s="183">
        <f t="shared" si="7"/>
        <v>37</v>
      </c>
      <c r="S20" s="180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60" t="s">
        <v>30</v>
      </c>
      <c r="B21" s="209">
        <f>input1!B21</f>
        <v>0</v>
      </c>
      <c r="C21" s="4">
        <f>input1!C21</f>
        <v>0</v>
      </c>
      <c r="D21" s="5">
        <f>input1!D21</f>
        <v>0</v>
      </c>
      <c r="E21" s="6">
        <f>input1!E21</f>
        <v>0</v>
      </c>
      <c r="F21" s="84" t="str">
        <f t="shared" si="0"/>
        <v>-</v>
      </c>
      <c r="G21" s="85">
        <f>input2!AF21</f>
        <v>7</v>
      </c>
      <c r="H21" s="174" t="str">
        <f t="shared" si="1"/>
        <v>ปกติ</v>
      </c>
      <c r="I21" s="183">
        <f>input2!AI21</f>
        <v>6</v>
      </c>
      <c r="J21" s="174" t="str">
        <f t="shared" si="2"/>
        <v>ปกติ</v>
      </c>
      <c r="K21" s="182">
        <f>input2!AM21</f>
        <v>11</v>
      </c>
      <c r="L21" s="174" t="str">
        <f t="shared" si="3"/>
        <v>เสี่ยง/มีปัญหา</v>
      </c>
      <c r="M21" s="181">
        <f>input2!AQ21</f>
        <v>11</v>
      </c>
      <c r="N21" s="174" t="str">
        <f t="shared" si="4"/>
        <v>เสี่ยง/มีปัญหา</v>
      </c>
      <c r="O21" s="182">
        <f>input2!AS21</f>
        <v>8</v>
      </c>
      <c r="P21" s="178" t="str">
        <f t="shared" si="5"/>
        <v>ไม่มีจุดแข็ง</v>
      </c>
      <c r="Q21" s="184">
        <f t="shared" si="6"/>
        <v>43</v>
      </c>
      <c r="R21" s="183">
        <f t="shared" si="7"/>
        <v>43</v>
      </c>
      <c r="S21" s="180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58" t="s">
        <v>31</v>
      </c>
      <c r="B22" s="209">
        <f>input1!B22</f>
        <v>0</v>
      </c>
      <c r="C22" s="4">
        <f>input1!C22</f>
        <v>0</v>
      </c>
      <c r="D22" s="5">
        <f>input1!D22</f>
        <v>0</v>
      </c>
      <c r="E22" s="6">
        <f>input1!E22</f>
        <v>0</v>
      </c>
      <c r="F22" s="84" t="str">
        <f t="shared" si="0"/>
        <v>-</v>
      </c>
      <c r="G22" s="83">
        <f>input2!AF22</f>
        <v>8</v>
      </c>
      <c r="H22" s="174" t="str">
        <f t="shared" si="1"/>
        <v>ปกติ</v>
      </c>
      <c r="I22" s="177">
        <f>input2!AI22</f>
        <v>10</v>
      </c>
      <c r="J22" s="174" t="str">
        <f t="shared" si="2"/>
        <v>เสี่ยง/มีปัญหา</v>
      </c>
      <c r="K22" s="176">
        <f>input2!AM22</f>
        <v>10</v>
      </c>
      <c r="L22" s="174" t="str">
        <f t="shared" si="3"/>
        <v>ปกติ</v>
      </c>
      <c r="M22" s="175">
        <f>input2!AQ22</f>
        <v>8</v>
      </c>
      <c r="N22" s="174" t="str">
        <f t="shared" si="4"/>
        <v>ปกติ</v>
      </c>
      <c r="O22" s="176">
        <f>input2!AS22</f>
        <v>7</v>
      </c>
      <c r="P22" s="178" t="str">
        <f t="shared" si="5"/>
        <v>ไม่มีจุดแข็ง</v>
      </c>
      <c r="Q22" s="184">
        <f t="shared" si="6"/>
        <v>43</v>
      </c>
      <c r="R22" s="183">
        <f t="shared" si="7"/>
        <v>43</v>
      </c>
      <c r="S22" s="180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61" t="s">
        <v>56</v>
      </c>
      <c r="B23" s="210">
        <f>input1!B23</f>
        <v>0</v>
      </c>
      <c r="C23" s="75">
        <f>input1!C23</f>
        <v>0</v>
      </c>
      <c r="D23" s="76">
        <f>input1!D23</f>
        <v>0</v>
      </c>
      <c r="E23" s="77">
        <f>input1!E23</f>
        <v>0</v>
      </c>
      <c r="F23" s="86" t="str">
        <f t="shared" si="0"/>
        <v>-</v>
      </c>
      <c r="G23" s="88">
        <f>input2!AF23</f>
        <v>6</v>
      </c>
      <c r="H23" s="189" t="str">
        <f t="shared" si="1"/>
        <v>ปกติ</v>
      </c>
      <c r="I23" s="187">
        <f>input2!AI23</f>
        <v>7</v>
      </c>
      <c r="J23" s="189" t="str">
        <f t="shared" si="2"/>
        <v>ปกติ</v>
      </c>
      <c r="K23" s="186">
        <f>input2!AM23</f>
        <v>7</v>
      </c>
      <c r="L23" s="189" t="str">
        <f t="shared" si="3"/>
        <v>ปกติ</v>
      </c>
      <c r="M23" s="185">
        <f>input2!AQ23</f>
        <v>6</v>
      </c>
      <c r="N23" s="189" t="str">
        <f t="shared" si="4"/>
        <v>ปกติ</v>
      </c>
      <c r="O23" s="186">
        <f>input2!AS23</f>
        <v>10</v>
      </c>
      <c r="P23" s="190" t="str">
        <f t="shared" si="5"/>
        <v>ไม่มีจุดแข็ง</v>
      </c>
      <c r="Q23" s="188">
        <f t="shared" si="6"/>
        <v>36</v>
      </c>
      <c r="R23" s="187">
        <f t="shared" si="7"/>
        <v>36</v>
      </c>
      <c r="S23" s="191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208" t="s">
        <v>57</v>
      </c>
      <c r="B24" s="209">
        <f>input1!B24</f>
        <v>0</v>
      </c>
      <c r="C24" s="4">
        <f>input1!C24</f>
        <v>0</v>
      </c>
      <c r="D24" s="5">
        <f>input1!D24</f>
        <v>0</v>
      </c>
      <c r="E24" s="6">
        <f>input1!E24</f>
        <v>0</v>
      </c>
      <c r="F24" s="89" t="str">
        <f t="shared" si="0"/>
        <v>-</v>
      </c>
      <c r="G24" s="83">
        <f>input2!AF24</f>
        <v>5</v>
      </c>
      <c r="H24" s="174" t="str">
        <f t="shared" si="1"/>
        <v>ปกติ</v>
      </c>
      <c r="I24" s="177">
        <f>input2!AI24</f>
        <v>7</v>
      </c>
      <c r="J24" s="174" t="str">
        <f t="shared" si="2"/>
        <v>ปกติ</v>
      </c>
      <c r="K24" s="176">
        <f>input2!AM24</f>
        <v>10</v>
      </c>
      <c r="L24" s="174" t="str">
        <f t="shared" si="3"/>
        <v>ปกติ</v>
      </c>
      <c r="M24" s="175">
        <f>input2!AQ24</f>
        <v>8</v>
      </c>
      <c r="N24" s="174" t="str">
        <f t="shared" si="4"/>
        <v>ปกติ</v>
      </c>
      <c r="O24" s="176">
        <f>input2!AS24</f>
        <v>12</v>
      </c>
      <c r="P24" s="178" t="str">
        <f t="shared" si="5"/>
        <v>มีจุดแข็ง</v>
      </c>
      <c r="Q24" s="179">
        <f t="shared" si="6"/>
        <v>42</v>
      </c>
      <c r="R24" s="177">
        <f t="shared" si="7"/>
        <v>42</v>
      </c>
      <c r="S24" s="180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59" t="s">
        <v>58</v>
      </c>
      <c r="B25" s="209">
        <f>input1!B25</f>
        <v>0</v>
      </c>
      <c r="C25" s="4">
        <f>input1!C25</f>
        <v>0</v>
      </c>
      <c r="D25" s="5">
        <f>input1!D25</f>
        <v>0</v>
      </c>
      <c r="E25" s="6">
        <f>input1!E25</f>
        <v>0</v>
      </c>
      <c r="F25" s="84" t="str">
        <f t="shared" si="0"/>
        <v>-</v>
      </c>
      <c r="G25" s="85">
        <f>input2!AF25</f>
        <v>7</v>
      </c>
      <c r="H25" s="174" t="str">
        <f t="shared" si="1"/>
        <v>ปกติ</v>
      </c>
      <c r="I25" s="183">
        <f>input2!AI25</f>
        <v>6</v>
      </c>
      <c r="J25" s="174" t="str">
        <f t="shared" si="2"/>
        <v>ปกติ</v>
      </c>
      <c r="K25" s="182">
        <f>input2!AM25</f>
        <v>10</v>
      </c>
      <c r="L25" s="174" t="str">
        <f t="shared" si="3"/>
        <v>ปกติ</v>
      </c>
      <c r="M25" s="181">
        <f>input2!AQ25</f>
        <v>6</v>
      </c>
      <c r="N25" s="174" t="str">
        <f t="shared" si="4"/>
        <v>ปกติ</v>
      </c>
      <c r="O25" s="182">
        <f>input2!AS25</f>
        <v>12</v>
      </c>
      <c r="P25" s="178" t="str">
        <f t="shared" si="5"/>
        <v>มีจุดแข็ง</v>
      </c>
      <c r="Q25" s="184">
        <f t="shared" si="6"/>
        <v>41</v>
      </c>
      <c r="R25" s="183">
        <f t="shared" si="7"/>
        <v>41</v>
      </c>
      <c r="S25" s="180" t="str">
        <f t="shared" si="8"/>
        <v>ปกติ</v>
      </c>
    </row>
    <row r="26" spans="1:31" s="13" customFormat="1" ht="18" customHeight="1" x14ac:dyDescent="0.45">
      <c r="A26" s="160" t="s">
        <v>59</v>
      </c>
      <c r="B26" s="209">
        <f>input1!B26</f>
        <v>0</v>
      </c>
      <c r="C26" s="4">
        <f>input1!C26</f>
        <v>0</v>
      </c>
      <c r="D26" s="5">
        <f>input1!D26</f>
        <v>0</v>
      </c>
      <c r="E26" s="6">
        <f>input1!E26</f>
        <v>0</v>
      </c>
      <c r="F26" s="84" t="str">
        <f t="shared" si="0"/>
        <v>-</v>
      </c>
      <c r="G26" s="83">
        <f>input2!AF26</f>
        <v>5</v>
      </c>
      <c r="H26" s="174" t="str">
        <f t="shared" si="1"/>
        <v>ปกติ</v>
      </c>
      <c r="I26" s="177">
        <f>input2!AI26</f>
        <v>11</v>
      </c>
      <c r="J26" s="174" t="str">
        <f t="shared" si="2"/>
        <v>เสี่ยง/มีปัญหา</v>
      </c>
      <c r="K26" s="176">
        <f>input2!AM26</f>
        <v>8</v>
      </c>
      <c r="L26" s="174" t="str">
        <f t="shared" si="3"/>
        <v>ปกติ</v>
      </c>
      <c r="M26" s="175">
        <f>input2!AQ26</f>
        <v>9</v>
      </c>
      <c r="N26" s="174" t="str">
        <f t="shared" si="4"/>
        <v>ปกติ</v>
      </c>
      <c r="O26" s="176">
        <f>input2!AS26</f>
        <v>7</v>
      </c>
      <c r="P26" s="178" t="str">
        <f t="shared" si="5"/>
        <v>ไม่มีจุดแข็ง</v>
      </c>
      <c r="Q26" s="184">
        <f t="shared" si="6"/>
        <v>40</v>
      </c>
      <c r="R26" s="183">
        <f t="shared" si="7"/>
        <v>40</v>
      </c>
      <c r="S26" s="180" t="str">
        <f t="shared" si="8"/>
        <v>ปกติ</v>
      </c>
    </row>
    <row r="27" spans="1:31" s="13" customFormat="1" ht="18" customHeight="1" x14ac:dyDescent="0.45">
      <c r="A27" s="158" t="s">
        <v>0</v>
      </c>
      <c r="B27" s="209">
        <f>input1!B27</f>
        <v>0</v>
      </c>
      <c r="C27" s="4">
        <f>input1!C27</f>
        <v>0</v>
      </c>
      <c r="D27" s="5">
        <f>input1!D27</f>
        <v>0</v>
      </c>
      <c r="E27" s="6">
        <f>input1!E27</f>
        <v>0</v>
      </c>
      <c r="F27" s="84" t="str">
        <f t="shared" si="0"/>
        <v>-</v>
      </c>
      <c r="G27" s="85">
        <f>input2!AF27</f>
        <v>9</v>
      </c>
      <c r="H27" s="174" t="str">
        <f t="shared" si="1"/>
        <v>ปกติ</v>
      </c>
      <c r="I27" s="183">
        <f>input2!AI27</f>
        <v>8</v>
      </c>
      <c r="J27" s="174" t="str">
        <f t="shared" si="2"/>
        <v>ปกติ</v>
      </c>
      <c r="K27" s="182">
        <f>input2!AM27</f>
        <v>9</v>
      </c>
      <c r="L27" s="174" t="str">
        <f t="shared" si="3"/>
        <v>ปกติ</v>
      </c>
      <c r="M27" s="181">
        <f>input2!AQ27</f>
        <v>10</v>
      </c>
      <c r="N27" s="174" t="str">
        <f t="shared" si="4"/>
        <v>เสี่ยง/มีปัญหา</v>
      </c>
      <c r="O27" s="182">
        <f>input2!AS27</f>
        <v>8</v>
      </c>
      <c r="P27" s="178" t="str">
        <f t="shared" si="5"/>
        <v>ไม่มีจุดแข็ง</v>
      </c>
      <c r="Q27" s="184">
        <f t="shared" si="6"/>
        <v>44</v>
      </c>
      <c r="R27" s="183">
        <f t="shared" si="7"/>
        <v>44</v>
      </c>
      <c r="S27" s="180" t="str">
        <f t="shared" si="8"/>
        <v>ปกติ</v>
      </c>
    </row>
    <row r="28" spans="1:31" s="13" customFormat="1" ht="18" customHeight="1" thickBot="1" x14ac:dyDescent="0.5">
      <c r="A28" s="161" t="s">
        <v>1</v>
      </c>
      <c r="B28" s="210">
        <f>input1!B28</f>
        <v>0</v>
      </c>
      <c r="C28" s="75">
        <f>input1!C28</f>
        <v>0</v>
      </c>
      <c r="D28" s="76">
        <f>input1!D28</f>
        <v>0</v>
      </c>
      <c r="E28" s="77">
        <f>input1!E28</f>
        <v>0</v>
      </c>
      <c r="F28" s="86" t="str">
        <f t="shared" si="0"/>
        <v>-</v>
      </c>
      <c r="G28" s="88">
        <f>input2!AF28</f>
        <v>7</v>
      </c>
      <c r="H28" s="189" t="str">
        <f t="shared" si="1"/>
        <v>ปกติ</v>
      </c>
      <c r="I28" s="187">
        <f>input2!AI28</f>
        <v>9</v>
      </c>
      <c r="J28" s="189" t="str">
        <f t="shared" si="2"/>
        <v>ปกติ</v>
      </c>
      <c r="K28" s="186">
        <f>input2!AM28</f>
        <v>9</v>
      </c>
      <c r="L28" s="189" t="str">
        <f t="shared" si="3"/>
        <v>ปกติ</v>
      </c>
      <c r="M28" s="185">
        <f>input2!AQ28</f>
        <v>7</v>
      </c>
      <c r="N28" s="189" t="str">
        <f t="shared" si="4"/>
        <v>ปกติ</v>
      </c>
      <c r="O28" s="186">
        <f>input2!AS28</f>
        <v>14</v>
      </c>
      <c r="P28" s="190" t="str">
        <f t="shared" si="5"/>
        <v>มีจุดแข็ง</v>
      </c>
      <c r="Q28" s="188">
        <f t="shared" si="6"/>
        <v>46</v>
      </c>
      <c r="R28" s="187">
        <f t="shared" si="7"/>
        <v>46</v>
      </c>
      <c r="S28" s="191" t="str">
        <f t="shared" si="8"/>
        <v>ปกติ</v>
      </c>
    </row>
    <row r="29" spans="1:31" s="13" customFormat="1" ht="18" customHeight="1" x14ac:dyDescent="0.45">
      <c r="A29" s="208" t="s">
        <v>2</v>
      </c>
      <c r="B29" s="209">
        <f>input1!B29</f>
        <v>0</v>
      </c>
      <c r="C29" s="4">
        <f>input1!C29</f>
        <v>0</v>
      </c>
      <c r="D29" s="5">
        <f>input1!D29</f>
        <v>0</v>
      </c>
      <c r="E29" s="6">
        <f>input1!E29</f>
        <v>0</v>
      </c>
      <c r="F29" s="89" t="str">
        <f t="shared" si="0"/>
        <v>-</v>
      </c>
      <c r="G29" s="83">
        <f>input2!AF29</f>
        <v>8</v>
      </c>
      <c r="H29" s="174" t="str">
        <f t="shared" si="1"/>
        <v>ปกติ</v>
      </c>
      <c r="I29" s="177">
        <f>input2!AI29</f>
        <v>6</v>
      </c>
      <c r="J29" s="174" t="str">
        <f t="shared" si="2"/>
        <v>ปกติ</v>
      </c>
      <c r="K29" s="176">
        <f>input2!AM29</f>
        <v>7</v>
      </c>
      <c r="L29" s="174" t="str">
        <f t="shared" si="3"/>
        <v>ปกติ</v>
      </c>
      <c r="M29" s="175">
        <f>input2!AQ29</f>
        <v>8</v>
      </c>
      <c r="N29" s="174" t="str">
        <f t="shared" si="4"/>
        <v>ปกติ</v>
      </c>
      <c r="O29" s="176">
        <f>input2!AS29</f>
        <v>12</v>
      </c>
      <c r="P29" s="178" t="str">
        <f t="shared" si="5"/>
        <v>มีจุดแข็ง</v>
      </c>
      <c r="Q29" s="179">
        <f t="shared" si="6"/>
        <v>41</v>
      </c>
      <c r="R29" s="177">
        <f t="shared" si="7"/>
        <v>41</v>
      </c>
      <c r="S29" s="180" t="str">
        <f t="shared" si="8"/>
        <v>ปกติ</v>
      </c>
    </row>
    <row r="30" spans="1:31" s="13" customFormat="1" ht="18" customHeight="1" x14ac:dyDescent="0.45">
      <c r="A30" s="159" t="s">
        <v>3</v>
      </c>
      <c r="B30" s="209">
        <f>input1!B30</f>
        <v>0</v>
      </c>
      <c r="C30" s="4">
        <f>input1!C30</f>
        <v>0</v>
      </c>
      <c r="D30" s="5">
        <f>input1!D30</f>
        <v>0</v>
      </c>
      <c r="E30" s="6">
        <f>input1!E30</f>
        <v>0</v>
      </c>
      <c r="F30" s="84" t="str">
        <f t="shared" si="0"/>
        <v>-</v>
      </c>
      <c r="G30" s="83">
        <f>input2!AF30</f>
        <v>8</v>
      </c>
      <c r="H30" s="174" t="str">
        <f t="shared" si="1"/>
        <v>ปกติ</v>
      </c>
      <c r="I30" s="177">
        <f>input2!AI30</f>
        <v>7</v>
      </c>
      <c r="J30" s="174" t="str">
        <f t="shared" si="2"/>
        <v>ปกติ</v>
      </c>
      <c r="K30" s="176">
        <f>input2!AM30</f>
        <v>10</v>
      </c>
      <c r="L30" s="174" t="str">
        <f t="shared" si="3"/>
        <v>ปกติ</v>
      </c>
      <c r="M30" s="175">
        <f>input2!AQ30</f>
        <v>7</v>
      </c>
      <c r="N30" s="174" t="str">
        <f t="shared" si="4"/>
        <v>ปกติ</v>
      </c>
      <c r="O30" s="176">
        <f>input2!AS30</f>
        <v>11</v>
      </c>
      <c r="P30" s="178" t="str">
        <f t="shared" si="5"/>
        <v>มีจุดแข็ง</v>
      </c>
      <c r="Q30" s="184">
        <f t="shared" si="6"/>
        <v>43</v>
      </c>
      <c r="R30" s="183">
        <f t="shared" si="7"/>
        <v>43</v>
      </c>
      <c r="S30" s="180" t="str">
        <f t="shared" si="8"/>
        <v>ปกติ</v>
      </c>
    </row>
    <row r="31" spans="1:31" s="13" customFormat="1" ht="18" customHeight="1" x14ac:dyDescent="0.45">
      <c r="A31" s="160" t="s">
        <v>4</v>
      </c>
      <c r="B31" s="209">
        <f>input1!B31</f>
        <v>0</v>
      </c>
      <c r="C31" s="4">
        <f>input1!C31</f>
        <v>0</v>
      </c>
      <c r="D31" s="5">
        <f>input1!D31</f>
        <v>0</v>
      </c>
      <c r="E31" s="6">
        <f>input1!E31</f>
        <v>0</v>
      </c>
      <c r="F31" s="84" t="str">
        <f t="shared" si="0"/>
        <v>-</v>
      </c>
      <c r="G31" s="85">
        <f>input2!AF31</f>
        <v>9</v>
      </c>
      <c r="H31" s="174" t="str">
        <f t="shared" si="1"/>
        <v>ปกติ</v>
      </c>
      <c r="I31" s="183">
        <f>input2!AI31</f>
        <v>9</v>
      </c>
      <c r="J31" s="174" t="str">
        <f t="shared" si="2"/>
        <v>ปกติ</v>
      </c>
      <c r="K31" s="182">
        <f>input2!AM31</f>
        <v>9</v>
      </c>
      <c r="L31" s="174" t="str">
        <f t="shared" si="3"/>
        <v>ปกติ</v>
      </c>
      <c r="M31" s="181">
        <f>input2!AQ31</f>
        <v>7</v>
      </c>
      <c r="N31" s="174" t="str">
        <f t="shared" si="4"/>
        <v>ปกติ</v>
      </c>
      <c r="O31" s="182">
        <f>input2!AS31</f>
        <v>10</v>
      </c>
      <c r="P31" s="178" t="str">
        <f t="shared" si="5"/>
        <v>ไม่มีจุดแข็ง</v>
      </c>
      <c r="Q31" s="184">
        <f t="shared" si="6"/>
        <v>44</v>
      </c>
      <c r="R31" s="183">
        <f t="shared" si="7"/>
        <v>44</v>
      </c>
      <c r="S31" s="180" t="str">
        <f t="shared" si="8"/>
        <v>ปกติ</v>
      </c>
    </row>
    <row r="32" spans="1:31" s="13" customFormat="1" ht="18" customHeight="1" x14ac:dyDescent="0.45">
      <c r="A32" s="158" t="s">
        <v>5</v>
      </c>
      <c r="B32" s="209">
        <f>input1!B32</f>
        <v>0</v>
      </c>
      <c r="C32" s="4">
        <f>input1!C32</f>
        <v>0</v>
      </c>
      <c r="D32" s="5">
        <f>input1!D32</f>
        <v>0</v>
      </c>
      <c r="E32" s="6">
        <f>input1!E32</f>
        <v>0</v>
      </c>
      <c r="F32" s="84" t="str">
        <f t="shared" si="0"/>
        <v>-</v>
      </c>
      <c r="G32" s="83">
        <f>input2!AF32</f>
        <v>6</v>
      </c>
      <c r="H32" s="174" t="str">
        <f t="shared" si="1"/>
        <v>ปกติ</v>
      </c>
      <c r="I32" s="177">
        <f>input2!AI32</f>
        <v>5</v>
      </c>
      <c r="J32" s="174" t="str">
        <f t="shared" si="2"/>
        <v>ปกติ</v>
      </c>
      <c r="K32" s="176">
        <f>input2!AM32</f>
        <v>6</v>
      </c>
      <c r="L32" s="174" t="str">
        <f t="shared" si="3"/>
        <v>ปกติ</v>
      </c>
      <c r="M32" s="175">
        <f>input2!AQ32</f>
        <v>6</v>
      </c>
      <c r="N32" s="174" t="str">
        <f t="shared" si="4"/>
        <v>ปกติ</v>
      </c>
      <c r="O32" s="176">
        <f>input2!AS32</f>
        <v>15</v>
      </c>
      <c r="P32" s="178" t="str">
        <f t="shared" si="5"/>
        <v>มีจุดแข็ง</v>
      </c>
      <c r="Q32" s="184">
        <f t="shared" si="6"/>
        <v>38</v>
      </c>
      <c r="R32" s="183">
        <f t="shared" si="7"/>
        <v>38</v>
      </c>
      <c r="S32" s="180" t="str">
        <f t="shared" si="8"/>
        <v>ปกติ</v>
      </c>
    </row>
    <row r="33" spans="1:19" s="13" customFormat="1" ht="18" customHeight="1" thickBot="1" x14ac:dyDescent="0.5">
      <c r="A33" s="161" t="s">
        <v>6</v>
      </c>
      <c r="B33" s="210">
        <f>input1!B33</f>
        <v>0</v>
      </c>
      <c r="C33" s="75">
        <f>input1!C33</f>
        <v>0</v>
      </c>
      <c r="D33" s="76">
        <f>input1!D33</f>
        <v>0</v>
      </c>
      <c r="E33" s="77">
        <f>input1!E33</f>
        <v>0</v>
      </c>
      <c r="F33" s="86" t="str">
        <f t="shared" si="0"/>
        <v>-</v>
      </c>
      <c r="G33" s="88">
        <f>input2!AF33</f>
        <v>9</v>
      </c>
      <c r="H33" s="189" t="str">
        <f t="shared" si="1"/>
        <v>ปกติ</v>
      </c>
      <c r="I33" s="187">
        <f>input2!AI33</f>
        <v>5</v>
      </c>
      <c r="J33" s="189" t="str">
        <f t="shared" si="2"/>
        <v>ปกติ</v>
      </c>
      <c r="K33" s="186">
        <f>input2!AM33</f>
        <v>6</v>
      </c>
      <c r="L33" s="189" t="str">
        <f t="shared" si="3"/>
        <v>ปกติ</v>
      </c>
      <c r="M33" s="185">
        <f>input2!AQ33</f>
        <v>6</v>
      </c>
      <c r="N33" s="189" t="str">
        <f t="shared" si="4"/>
        <v>ปกติ</v>
      </c>
      <c r="O33" s="186">
        <f>input2!AS33</f>
        <v>15</v>
      </c>
      <c r="P33" s="190" t="str">
        <f t="shared" si="5"/>
        <v>มีจุดแข็ง</v>
      </c>
      <c r="Q33" s="188">
        <f t="shared" si="6"/>
        <v>41</v>
      </c>
      <c r="R33" s="187">
        <f t="shared" si="7"/>
        <v>41</v>
      </c>
      <c r="S33" s="191" t="str">
        <f t="shared" si="8"/>
        <v>ปกติ</v>
      </c>
    </row>
    <row r="34" spans="1:19" s="13" customFormat="1" ht="18" customHeight="1" x14ac:dyDescent="0.45">
      <c r="A34" s="208" t="s">
        <v>7</v>
      </c>
      <c r="B34" s="209">
        <f>input1!B34</f>
        <v>0</v>
      </c>
      <c r="C34" s="4">
        <f>input1!C34</f>
        <v>0</v>
      </c>
      <c r="D34" s="5">
        <f>input1!D34</f>
        <v>0</v>
      </c>
      <c r="E34" s="6">
        <f>input1!E34</f>
        <v>0</v>
      </c>
      <c r="F34" s="89" t="str">
        <f t="shared" si="0"/>
        <v>-</v>
      </c>
      <c r="G34" s="83">
        <f>input2!AF34</f>
        <v>5</v>
      </c>
      <c r="H34" s="174" t="str">
        <f t="shared" si="1"/>
        <v>ปกติ</v>
      </c>
      <c r="I34" s="177">
        <f>input2!AI34</f>
        <v>5</v>
      </c>
      <c r="J34" s="174" t="str">
        <f t="shared" si="2"/>
        <v>ปกติ</v>
      </c>
      <c r="K34" s="176">
        <f>input2!AM34</f>
        <v>8</v>
      </c>
      <c r="L34" s="174" t="str">
        <f t="shared" si="3"/>
        <v>ปกติ</v>
      </c>
      <c r="M34" s="175">
        <f>input2!AQ34</f>
        <v>7</v>
      </c>
      <c r="N34" s="174" t="str">
        <f t="shared" si="4"/>
        <v>ปกติ</v>
      </c>
      <c r="O34" s="176">
        <f>input2!AS34</f>
        <v>10</v>
      </c>
      <c r="P34" s="178" t="str">
        <f t="shared" si="5"/>
        <v>ไม่มีจุดแข็ง</v>
      </c>
      <c r="Q34" s="179">
        <f t="shared" si="6"/>
        <v>35</v>
      </c>
      <c r="R34" s="177">
        <f t="shared" si="7"/>
        <v>35</v>
      </c>
      <c r="S34" s="180" t="str">
        <f t="shared" si="8"/>
        <v>ปกติ</v>
      </c>
    </row>
    <row r="35" spans="1:19" s="13" customFormat="1" ht="18" customHeight="1" x14ac:dyDescent="0.45">
      <c r="A35" s="159" t="s">
        <v>8</v>
      </c>
      <c r="B35" s="209">
        <f>input1!B35</f>
        <v>0</v>
      </c>
      <c r="C35" s="4">
        <f>input1!C35</f>
        <v>0</v>
      </c>
      <c r="D35" s="5">
        <f>input1!D35</f>
        <v>0</v>
      </c>
      <c r="E35" s="6">
        <f>input1!E35</f>
        <v>0</v>
      </c>
      <c r="F35" s="84" t="str">
        <f t="shared" si="0"/>
        <v>-</v>
      </c>
      <c r="G35" s="85">
        <f>input2!AF35</f>
        <v>7</v>
      </c>
      <c r="H35" s="174" t="str">
        <f t="shared" si="1"/>
        <v>ปกติ</v>
      </c>
      <c r="I35" s="183">
        <f>input2!AI35</f>
        <v>5</v>
      </c>
      <c r="J35" s="174" t="str">
        <f t="shared" si="2"/>
        <v>ปกติ</v>
      </c>
      <c r="K35" s="182">
        <f>input2!AM35</f>
        <v>6</v>
      </c>
      <c r="L35" s="174" t="str">
        <f t="shared" si="3"/>
        <v>ปกติ</v>
      </c>
      <c r="M35" s="181">
        <f>input2!AQ35</f>
        <v>7</v>
      </c>
      <c r="N35" s="174" t="str">
        <f t="shared" si="4"/>
        <v>ปกติ</v>
      </c>
      <c r="O35" s="182">
        <f>input2!AS35</f>
        <v>13</v>
      </c>
      <c r="P35" s="178" t="str">
        <f t="shared" si="5"/>
        <v>มีจุดแข็ง</v>
      </c>
      <c r="Q35" s="184">
        <f t="shared" si="6"/>
        <v>38</v>
      </c>
      <c r="R35" s="183">
        <f t="shared" si="7"/>
        <v>38</v>
      </c>
      <c r="S35" s="180" t="str">
        <f t="shared" si="8"/>
        <v>ปกติ</v>
      </c>
    </row>
    <row r="36" spans="1:19" s="13" customFormat="1" ht="18" customHeight="1" x14ac:dyDescent="0.45">
      <c r="A36" s="160" t="s">
        <v>9</v>
      </c>
      <c r="B36" s="209">
        <f>input1!B36</f>
        <v>0</v>
      </c>
      <c r="C36" s="4">
        <f>input1!C36</f>
        <v>0</v>
      </c>
      <c r="D36" s="5">
        <f>input1!D36</f>
        <v>0</v>
      </c>
      <c r="E36" s="6">
        <f>input1!E36</f>
        <v>0</v>
      </c>
      <c r="F36" s="84" t="str">
        <f t="shared" si="0"/>
        <v>-</v>
      </c>
      <c r="G36" s="83">
        <f>input2!AF36</f>
        <v>7</v>
      </c>
      <c r="H36" s="174" t="str">
        <f t="shared" si="1"/>
        <v>ปกติ</v>
      </c>
      <c r="I36" s="177">
        <f>input2!AI36</f>
        <v>5</v>
      </c>
      <c r="J36" s="174" t="str">
        <f t="shared" si="2"/>
        <v>ปกติ</v>
      </c>
      <c r="K36" s="176">
        <f>input2!AM36</f>
        <v>7</v>
      </c>
      <c r="L36" s="174" t="str">
        <f t="shared" si="3"/>
        <v>ปกติ</v>
      </c>
      <c r="M36" s="175">
        <f>input2!AQ36</f>
        <v>8</v>
      </c>
      <c r="N36" s="174" t="str">
        <f t="shared" si="4"/>
        <v>ปกติ</v>
      </c>
      <c r="O36" s="176">
        <f>input2!AS36</f>
        <v>10</v>
      </c>
      <c r="P36" s="178" t="str">
        <f t="shared" si="5"/>
        <v>ไม่มีจุดแข็ง</v>
      </c>
      <c r="Q36" s="184">
        <f t="shared" si="6"/>
        <v>37</v>
      </c>
      <c r="R36" s="183">
        <f t="shared" si="7"/>
        <v>37</v>
      </c>
      <c r="S36" s="180" t="str">
        <f t="shared" si="8"/>
        <v>ปกติ</v>
      </c>
    </row>
    <row r="37" spans="1:19" s="13" customFormat="1" ht="18" customHeight="1" x14ac:dyDescent="0.45">
      <c r="A37" s="158" t="s">
        <v>10</v>
      </c>
      <c r="B37" s="209">
        <f>input1!B37</f>
        <v>0</v>
      </c>
      <c r="C37" s="4">
        <f>input1!C37</f>
        <v>0</v>
      </c>
      <c r="D37" s="5">
        <f>input1!D37</f>
        <v>0</v>
      </c>
      <c r="E37" s="6">
        <f>input1!E37</f>
        <v>0</v>
      </c>
      <c r="F37" s="84" t="str">
        <f t="shared" si="0"/>
        <v>-</v>
      </c>
      <c r="G37" s="85">
        <f>input2!AF37</f>
        <v>10</v>
      </c>
      <c r="H37" s="174" t="str">
        <f t="shared" si="1"/>
        <v>ปกติ</v>
      </c>
      <c r="I37" s="183">
        <f>input2!AI37</f>
        <v>10</v>
      </c>
      <c r="J37" s="174" t="str">
        <f t="shared" si="2"/>
        <v>เสี่ยง/มีปัญหา</v>
      </c>
      <c r="K37" s="182">
        <f>input2!AM37</f>
        <v>12</v>
      </c>
      <c r="L37" s="174" t="str">
        <f t="shared" si="3"/>
        <v>เสี่ยง/มีปัญหา</v>
      </c>
      <c r="M37" s="181">
        <f>input2!AQ37</f>
        <v>10</v>
      </c>
      <c r="N37" s="174" t="str">
        <f t="shared" si="4"/>
        <v>เสี่ยง/มีปัญหา</v>
      </c>
      <c r="O37" s="182">
        <f>input2!AS37</f>
        <v>10</v>
      </c>
      <c r="P37" s="178" t="str">
        <f t="shared" si="5"/>
        <v>ไม่มีจุดแข็ง</v>
      </c>
      <c r="Q37" s="184">
        <f t="shared" si="6"/>
        <v>52</v>
      </c>
      <c r="R37" s="183">
        <f t="shared" si="7"/>
        <v>52</v>
      </c>
      <c r="S37" s="180" t="str">
        <f t="shared" si="8"/>
        <v>เสี่ยง/มีปัญหา</v>
      </c>
    </row>
    <row r="38" spans="1:19" s="13" customFormat="1" ht="18" customHeight="1" thickBot="1" x14ac:dyDescent="0.5">
      <c r="A38" s="161" t="s">
        <v>11</v>
      </c>
      <c r="B38" s="210">
        <f>input1!B38</f>
        <v>0</v>
      </c>
      <c r="C38" s="75">
        <f>input1!C38</f>
        <v>0</v>
      </c>
      <c r="D38" s="76">
        <f>input1!D38</f>
        <v>0</v>
      </c>
      <c r="E38" s="77">
        <f>input1!E38</f>
        <v>0</v>
      </c>
      <c r="F38" s="86" t="str">
        <f t="shared" si="0"/>
        <v>-</v>
      </c>
      <c r="G38" s="88">
        <f>input2!AF38</f>
        <v>7</v>
      </c>
      <c r="H38" s="189" t="str">
        <f t="shared" si="1"/>
        <v>ปกติ</v>
      </c>
      <c r="I38" s="187">
        <f>input2!AI38</f>
        <v>5</v>
      </c>
      <c r="J38" s="189" t="str">
        <f t="shared" si="2"/>
        <v>ปกติ</v>
      </c>
      <c r="K38" s="186">
        <f>input2!AM38</f>
        <v>7</v>
      </c>
      <c r="L38" s="189" t="str">
        <f t="shared" si="3"/>
        <v>ปกติ</v>
      </c>
      <c r="M38" s="185">
        <f>input2!AQ38</f>
        <v>7</v>
      </c>
      <c r="N38" s="189" t="str">
        <f t="shared" si="4"/>
        <v>ปกติ</v>
      </c>
      <c r="O38" s="186">
        <f>input2!AS38</f>
        <v>13</v>
      </c>
      <c r="P38" s="190" t="str">
        <f t="shared" si="5"/>
        <v>มีจุดแข็ง</v>
      </c>
      <c r="Q38" s="188">
        <f t="shared" si="6"/>
        <v>39</v>
      </c>
      <c r="R38" s="187">
        <f t="shared" si="7"/>
        <v>39</v>
      </c>
      <c r="S38" s="191" t="str">
        <f t="shared" si="8"/>
        <v>ปกติ</v>
      </c>
    </row>
    <row r="39" spans="1:19" s="13" customFormat="1" ht="18" customHeight="1" x14ac:dyDescent="0.45">
      <c r="A39" s="208" t="s">
        <v>12</v>
      </c>
      <c r="B39" s="209">
        <f>input1!B39</f>
        <v>0</v>
      </c>
      <c r="C39" s="4">
        <f>input1!C39</f>
        <v>0</v>
      </c>
      <c r="D39" s="5">
        <f>input1!D39</f>
        <v>0</v>
      </c>
      <c r="E39" s="6">
        <f>input1!E39</f>
        <v>0</v>
      </c>
      <c r="F39" s="89" t="str">
        <f t="shared" si="0"/>
        <v>-</v>
      </c>
      <c r="G39" s="83">
        <f>input2!AF39</f>
        <v>9</v>
      </c>
      <c r="H39" s="174" t="str">
        <f t="shared" si="1"/>
        <v>ปกติ</v>
      </c>
      <c r="I39" s="177">
        <f>input2!AI39</f>
        <v>5</v>
      </c>
      <c r="J39" s="174" t="str">
        <f t="shared" si="2"/>
        <v>ปกติ</v>
      </c>
      <c r="K39" s="176">
        <f>input2!AM39</f>
        <v>7</v>
      </c>
      <c r="L39" s="174" t="str">
        <f t="shared" si="3"/>
        <v>ปกติ</v>
      </c>
      <c r="M39" s="175">
        <f>input2!AQ39</f>
        <v>8</v>
      </c>
      <c r="N39" s="174" t="str">
        <f t="shared" si="4"/>
        <v>ปกติ</v>
      </c>
      <c r="O39" s="176">
        <f>input2!AS39</f>
        <v>10</v>
      </c>
      <c r="P39" s="178" t="str">
        <f t="shared" si="5"/>
        <v>ไม่มีจุดแข็ง</v>
      </c>
      <c r="Q39" s="179">
        <f t="shared" si="6"/>
        <v>39</v>
      </c>
      <c r="R39" s="177">
        <f t="shared" si="7"/>
        <v>39</v>
      </c>
      <c r="S39" s="180" t="str">
        <f t="shared" si="8"/>
        <v>ปกติ</v>
      </c>
    </row>
    <row r="40" spans="1:19" s="13" customFormat="1" ht="18" customHeight="1" x14ac:dyDescent="0.45">
      <c r="A40" s="159" t="s">
        <v>13</v>
      </c>
      <c r="B40" s="209">
        <f>input1!B40</f>
        <v>0</v>
      </c>
      <c r="C40" s="4">
        <f>input1!C40</f>
        <v>0</v>
      </c>
      <c r="D40" s="5">
        <f>input1!D40</f>
        <v>0</v>
      </c>
      <c r="E40" s="6">
        <f>input1!E40</f>
        <v>0</v>
      </c>
      <c r="F40" s="84" t="str">
        <f t="shared" si="0"/>
        <v>-</v>
      </c>
      <c r="G40" s="83">
        <f>input2!AF40</f>
        <v>6</v>
      </c>
      <c r="H40" s="174" t="str">
        <f t="shared" si="1"/>
        <v>ปกติ</v>
      </c>
      <c r="I40" s="177">
        <f>input2!AI40</f>
        <v>5</v>
      </c>
      <c r="J40" s="174" t="str">
        <f t="shared" si="2"/>
        <v>ปกติ</v>
      </c>
      <c r="K40" s="176">
        <f>input2!AM40</f>
        <v>6</v>
      </c>
      <c r="L40" s="174" t="str">
        <f t="shared" si="3"/>
        <v>ปกติ</v>
      </c>
      <c r="M40" s="175">
        <f>input2!AQ40</f>
        <v>6</v>
      </c>
      <c r="N40" s="174" t="str">
        <f t="shared" si="4"/>
        <v>ปกติ</v>
      </c>
      <c r="O40" s="176">
        <f>input2!AS40</f>
        <v>15</v>
      </c>
      <c r="P40" s="178" t="str">
        <f t="shared" si="5"/>
        <v>มีจุดแข็ง</v>
      </c>
      <c r="Q40" s="184">
        <f t="shared" si="6"/>
        <v>38</v>
      </c>
      <c r="R40" s="183">
        <f t="shared" si="7"/>
        <v>38</v>
      </c>
      <c r="S40" s="180" t="str">
        <f t="shared" si="8"/>
        <v>ปกติ</v>
      </c>
    </row>
    <row r="41" spans="1:19" s="13" customFormat="1" ht="18" customHeight="1" x14ac:dyDescent="0.45">
      <c r="A41" s="160" t="s">
        <v>14</v>
      </c>
      <c r="B41" s="209">
        <f>input1!B41</f>
        <v>0</v>
      </c>
      <c r="C41" s="4">
        <f>input1!C41</f>
        <v>0</v>
      </c>
      <c r="D41" s="5">
        <f>input1!D41</f>
        <v>0</v>
      </c>
      <c r="E41" s="6">
        <f>input1!E41</f>
        <v>0</v>
      </c>
      <c r="F41" s="84" t="str">
        <f t="shared" si="0"/>
        <v>-</v>
      </c>
      <c r="G41" s="85">
        <f>input2!AF41</f>
        <v>10</v>
      </c>
      <c r="H41" s="174" t="str">
        <f t="shared" si="1"/>
        <v>ปกติ</v>
      </c>
      <c r="I41" s="183">
        <f>input2!AI41</f>
        <v>9</v>
      </c>
      <c r="J41" s="174" t="str">
        <f t="shared" si="2"/>
        <v>ปกติ</v>
      </c>
      <c r="K41" s="182">
        <f>input2!AM41</f>
        <v>8</v>
      </c>
      <c r="L41" s="174" t="str">
        <f t="shared" si="3"/>
        <v>ปกติ</v>
      </c>
      <c r="M41" s="181">
        <f>input2!AQ41</f>
        <v>8</v>
      </c>
      <c r="N41" s="174" t="str">
        <f t="shared" si="4"/>
        <v>ปกติ</v>
      </c>
      <c r="O41" s="182">
        <f>input2!AS41</f>
        <v>13</v>
      </c>
      <c r="P41" s="178" t="str">
        <f t="shared" si="5"/>
        <v>มีจุดแข็ง</v>
      </c>
      <c r="Q41" s="184">
        <f t="shared" si="6"/>
        <v>48</v>
      </c>
      <c r="R41" s="183">
        <f t="shared" si="7"/>
        <v>48</v>
      </c>
      <c r="S41" s="180" t="str">
        <f t="shared" si="8"/>
        <v>ปกติ</v>
      </c>
    </row>
    <row r="42" spans="1:19" s="13" customFormat="1" ht="18" customHeight="1" x14ac:dyDescent="0.45">
      <c r="A42" s="158" t="s">
        <v>15</v>
      </c>
      <c r="B42" s="209">
        <f>input1!B42</f>
        <v>0</v>
      </c>
      <c r="C42" s="4">
        <f>input1!C42</f>
        <v>0</v>
      </c>
      <c r="D42" s="5">
        <f>input1!D42</f>
        <v>0</v>
      </c>
      <c r="E42" s="6">
        <f>input1!E42</f>
        <v>0</v>
      </c>
      <c r="F42" s="84" t="str">
        <f t="shared" si="0"/>
        <v>-</v>
      </c>
      <c r="G42" s="83">
        <f>input2!AF42</f>
        <v>6</v>
      </c>
      <c r="H42" s="174" t="str">
        <f t="shared" si="1"/>
        <v>ปกติ</v>
      </c>
      <c r="I42" s="177">
        <f>input2!AI42</f>
        <v>11</v>
      </c>
      <c r="J42" s="174" t="str">
        <f t="shared" si="2"/>
        <v>เสี่ยง/มีปัญหา</v>
      </c>
      <c r="K42" s="176">
        <f>input2!AM42</f>
        <v>12</v>
      </c>
      <c r="L42" s="174" t="str">
        <f t="shared" si="3"/>
        <v>เสี่ยง/มีปัญหา</v>
      </c>
      <c r="M42" s="175">
        <f>input2!AQ42</f>
        <v>9</v>
      </c>
      <c r="N42" s="174" t="str">
        <f t="shared" si="4"/>
        <v>ปกติ</v>
      </c>
      <c r="O42" s="176">
        <f>input2!AS42</f>
        <v>9</v>
      </c>
      <c r="P42" s="178" t="str">
        <f t="shared" si="5"/>
        <v>ไม่มีจุดแข็ง</v>
      </c>
      <c r="Q42" s="184">
        <f t="shared" si="6"/>
        <v>47</v>
      </c>
      <c r="R42" s="183">
        <f t="shared" si="7"/>
        <v>47</v>
      </c>
      <c r="S42" s="180" t="str">
        <f t="shared" si="8"/>
        <v>ปกติ</v>
      </c>
    </row>
    <row r="43" spans="1:19" s="13" customFormat="1" ht="18" customHeight="1" thickBot="1" x14ac:dyDescent="0.5">
      <c r="A43" s="161" t="s">
        <v>16</v>
      </c>
      <c r="B43" s="210">
        <f>input1!B43</f>
        <v>0</v>
      </c>
      <c r="C43" s="14">
        <f>input1!C43</f>
        <v>0</v>
      </c>
      <c r="D43" s="15">
        <f>input1!D43</f>
        <v>0</v>
      </c>
      <c r="E43" s="16">
        <f>input1!E43</f>
        <v>0</v>
      </c>
      <c r="F43" s="84" t="str">
        <f t="shared" si="0"/>
        <v>-</v>
      </c>
      <c r="G43" s="85">
        <f>input2!AF43</f>
        <v>5</v>
      </c>
      <c r="H43" s="174" t="str">
        <f t="shared" si="1"/>
        <v>ปกติ</v>
      </c>
      <c r="I43" s="183">
        <f>input2!AI43</f>
        <v>6</v>
      </c>
      <c r="J43" s="174" t="str">
        <f t="shared" si="2"/>
        <v>ปกติ</v>
      </c>
      <c r="K43" s="182">
        <f>input2!AM43</f>
        <v>5</v>
      </c>
      <c r="L43" s="174" t="str">
        <f t="shared" si="3"/>
        <v>ปกติ</v>
      </c>
      <c r="M43" s="181">
        <f>input2!AQ43</f>
        <v>8</v>
      </c>
      <c r="N43" s="174" t="str">
        <f t="shared" si="4"/>
        <v>ปกติ</v>
      </c>
      <c r="O43" s="182">
        <f>input2!AS43</f>
        <v>11</v>
      </c>
      <c r="P43" s="178" t="str">
        <f t="shared" si="5"/>
        <v>มีจุดแข็ง</v>
      </c>
      <c r="Q43" s="184">
        <f>G43+I43+K43+M43+O43</f>
        <v>35</v>
      </c>
      <c r="R43" s="183">
        <f t="shared" si="7"/>
        <v>35</v>
      </c>
      <c r="S43" s="180" t="str">
        <f t="shared" si="8"/>
        <v>ปกติ</v>
      </c>
    </row>
    <row r="44" spans="1:19" s="13" customFormat="1" ht="18" customHeight="1" thickBot="1" x14ac:dyDescent="0.5">
      <c r="A44" s="211" t="s">
        <v>60</v>
      </c>
      <c r="B44" s="210">
        <f>input1!B44</f>
        <v>0</v>
      </c>
      <c r="C44" s="75">
        <f>input1!C44</f>
        <v>0</v>
      </c>
      <c r="D44" s="76">
        <f>input1!D44</f>
        <v>0</v>
      </c>
      <c r="E44" s="77">
        <f>input1!E44</f>
        <v>0</v>
      </c>
      <c r="F44" s="86" t="str">
        <f t="shared" si="0"/>
        <v>-</v>
      </c>
      <c r="G44" s="165">
        <f>input2!AF44</f>
        <v>5</v>
      </c>
      <c r="H44" s="189" t="str">
        <f t="shared" si="1"/>
        <v>ปกติ</v>
      </c>
      <c r="I44" s="187">
        <f>input2!AI44</f>
        <v>9</v>
      </c>
      <c r="J44" s="189" t="str">
        <f t="shared" si="2"/>
        <v>ปกติ</v>
      </c>
      <c r="K44" s="186">
        <f>input2!AM44</f>
        <v>8</v>
      </c>
      <c r="L44" s="189" t="str">
        <f t="shared" si="3"/>
        <v>ปกติ</v>
      </c>
      <c r="M44" s="185">
        <f>input2!AQ44</f>
        <v>7</v>
      </c>
      <c r="N44" s="189" t="str">
        <f t="shared" si="4"/>
        <v>ปกติ</v>
      </c>
      <c r="O44" s="186">
        <f>input2!AS44</f>
        <v>8</v>
      </c>
      <c r="P44" s="190" t="str">
        <f t="shared" si="5"/>
        <v>ไม่มีจุดแข็ง</v>
      </c>
      <c r="Q44" s="188">
        <f>G44+I44+K44+M44+O44</f>
        <v>37</v>
      </c>
      <c r="R44" s="187">
        <f t="shared" si="7"/>
        <v>37</v>
      </c>
      <c r="S44" s="191" t="str">
        <f t="shared" si="8"/>
        <v>ปกติ</v>
      </c>
    </row>
    <row r="46" spans="1:19" ht="21" x14ac:dyDescent="0.45">
      <c r="C46" s="90" t="s">
        <v>47</v>
      </c>
      <c r="D46" s="90"/>
      <c r="E46" s="71"/>
      <c r="F46" s="91"/>
      <c r="G46" s="90"/>
      <c r="H46" s="90"/>
    </row>
    <row r="47" spans="1:19" ht="21" x14ac:dyDescent="0.45">
      <c r="C47" s="71"/>
      <c r="D47" s="71" t="s">
        <v>48</v>
      </c>
      <c r="E47" s="71"/>
      <c r="F47" s="71" t="s">
        <v>48</v>
      </c>
      <c r="G47" s="71"/>
      <c r="H47" s="71"/>
    </row>
  </sheetData>
  <mergeCells count="3">
    <mergeCell ref="A1:F1"/>
    <mergeCell ref="A2:F2"/>
    <mergeCell ref="H1:S1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inform</vt:lpstr>
      <vt:lpstr>input1</vt:lpstr>
      <vt:lpstr>input2</vt:lpstr>
      <vt:lpstr>input3</vt:lpstr>
      <vt:lpstr>equal1</vt:lpstr>
      <vt:lpstr>equal2</vt:lpstr>
      <vt:lpstr>equal3</vt:lpstr>
      <vt:lpstr>report1</vt:lpstr>
      <vt:lpstr>report2</vt:lpstr>
      <vt:lpstr>report3</vt:lpstr>
      <vt:lpstr>summary</vt:lpstr>
      <vt:lpstr>graph</vt:lpstr>
    </vt:vector>
  </TitlesOfParts>
  <Company>Rochanavipart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chaleto</cp:lastModifiedBy>
  <dcterms:created xsi:type="dcterms:W3CDTF">2007-09-01T10:36:03Z</dcterms:created>
  <dcterms:modified xsi:type="dcterms:W3CDTF">2011-12-07T04:11:41Z</dcterms:modified>
  <cp:category>ระบบดูแล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