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DQ 24 2561\"/>
    </mc:Choice>
  </mc:AlternateContent>
  <bookViews>
    <workbookView xWindow="-15" yWindow="4095" windowWidth="15330" windowHeight="4140" tabRatio="767" activeTab="10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externalReferences>
    <externalReference r:id="rId13"/>
  </externalReferences>
  <definedNames>
    <definedName name="_xlnm.Print_Area" localSheetId="4">equal1!$A$1:$S$36</definedName>
    <definedName name="_xlnm.Print_Area" localSheetId="5">equal2!$A$1:$S$36</definedName>
    <definedName name="_xlnm.Print_Area" localSheetId="6">equal3!$A$1:$S$36</definedName>
    <definedName name="_xlnm.Print_Area" localSheetId="11">graph!$A$1:$J$34</definedName>
    <definedName name="_xlnm.Print_Area" localSheetId="1">input1!$A$1:$AS$36</definedName>
    <definedName name="_xlnm.Print_Area" localSheetId="2">input2!$A$1:$AS$36</definedName>
    <definedName name="_xlnm.Print_Area" localSheetId="3">input3!$A$1:$AS$36</definedName>
  </definedNames>
  <calcPr calcId="152511"/>
</workbook>
</file>

<file path=xl/calcChain.xml><?xml version="1.0" encoding="utf-8"?>
<calcChain xmlns="http://schemas.openxmlformats.org/spreadsheetml/2006/main">
  <c r="AE4" i="2" l="1"/>
  <c r="AF4" i="2" s="1"/>
  <c r="AG4" i="2"/>
  <c r="AH4" i="2"/>
  <c r="AI4" i="2" s="1"/>
  <c r="AJ4" i="2"/>
  <c r="AK4" i="2"/>
  <c r="AN4" i="2"/>
  <c r="AO4" i="2"/>
  <c r="AR4" i="2"/>
  <c r="AS4" i="2" s="1"/>
  <c r="AE5" i="2"/>
  <c r="AF5" i="2" s="1"/>
  <c r="AG5" i="2"/>
  <c r="AH5" i="2" s="1"/>
  <c r="AI5" i="2" s="1"/>
  <c r="AJ5" i="2"/>
  <c r="AK5" i="2"/>
  <c r="AN5" i="2"/>
  <c r="AO5" i="2"/>
  <c r="AR5" i="2"/>
  <c r="AS5" i="2" s="1"/>
  <c r="AE6" i="2"/>
  <c r="AF6" i="2" s="1"/>
  <c r="AG6" i="2"/>
  <c r="AH6" i="2"/>
  <c r="AI6" i="2" s="1"/>
  <c r="AJ6" i="2"/>
  <c r="AK6" i="2"/>
  <c r="AN6" i="2"/>
  <c r="AO6" i="2"/>
  <c r="AR6" i="2"/>
  <c r="AS6" i="2" s="1"/>
  <c r="AE7" i="2"/>
  <c r="AF7" i="2" s="1"/>
  <c r="AG7" i="2"/>
  <c r="AH7" i="2" s="1"/>
  <c r="AI7" i="2" s="1"/>
  <c r="AJ7" i="2"/>
  <c r="AK7" i="2"/>
  <c r="AN7" i="2"/>
  <c r="AO7" i="2"/>
  <c r="AP7" i="2" s="1"/>
  <c r="AQ7" i="2" s="1"/>
  <c r="AR7" i="2"/>
  <c r="AS7" i="2" s="1"/>
  <c r="AE8" i="2"/>
  <c r="AF8" i="2" s="1"/>
  <c r="AG8" i="2"/>
  <c r="AH8" i="2"/>
  <c r="AI8" i="2" s="1"/>
  <c r="AJ8" i="2"/>
  <c r="AL8" i="2" s="1"/>
  <c r="AM8" i="2" s="1"/>
  <c r="AK8" i="2"/>
  <c r="AN8" i="2"/>
  <c r="AP8" i="2" s="1"/>
  <c r="AQ8" i="2" s="1"/>
  <c r="AO8" i="2"/>
  <c r="AR8" i="2"/>
  <c r="AS8" i="2" s="1"/>
  <c r="AE9" i="2"/>
  <c r="AF9" i="2" s="1"/>
  <c r="AG9" i="2"/>
  <c r="AH9" i="2" s="1"/>
  <c r="AI9" i="2" s="1"/>
  <c r="AJ9" i="2"/>
  <c r="AK9" i="2"/>
  <c r="AN9" i="2"/>
  <c r="AO9" i="2"/>
  <c r="AR9" i="2"/>
  <c r="AS9" i="2" s="1"/>
  <c r="AE10" i="2"/>
  <c r="AF10" i="2"/>
  <c r="AG10" i="2"/>
  <c r="AH10" i="2"/>
  <c r="AI10" i="2" s="1"/>
  <c r="AJ10" i="2"/>
  <c r="AL10" i="2" s="1"/>
  <c r="AM10" i="2" s="1"/>
  <c r="AK10" i="2"/>
  <c r="AN10" i="2"/>
  <c r="AO10" i="2"/>
  <c r="AP10" i="2"/>
  <c r="AQ10" i="2" s="1"/>
  <c r="AR10" i="2"/>
  <c r="AS10" i="2" s="1"/>
  <c r="AE11" i="2"/>
  <c r="AF11" i="2" s="1"/>
  <c r="AG11" i="2"/>
  <c r="AH11" i="2" s="1"/>
  <c r="AI11" i="2" s="1"/>
  <c r="AJ11" i="2"/>
  <c r="AK11" i="2"/>
  <c r="AN11" i="2"/>
  <c r="AO11" i="2"/>
  <c r="AP11" i="2" s="1"/>
  <c r="AQ11" i="2" s="1"/>
  <c r="AR11" i="2"/>
  <c r="AS11" i="2" s="1"/>
  <c r="AE12" i="2"/>
  <c r="AF12" i="2"/>
  <c r="AG12" i="2"/>
  <c r="AH12" i="2"/>
  <c r="AI12" i="2" s="1"/>
  <c r="AJ12" i="2"/>
  <c r="AK12" i="2"/>
  <c r="AN12" i="2"/>
  <c r="AO12" i="2"/>
  <c r="AR12" i="2"/>
  <c r="AS12" i="2" s="1"/>
  <c r="AE13" i="2"/>
  <c r="AF13" i="2" s="1"/>
  <c r="AG13" i="2"/>
  <c r="AH13" i="2" s="1"/>
  <c r="AI13" i="2" s="1"/>
  <c r="AJ13" i="2"/>
  <c r="AL13" i="2" s="1"/>
  <c r="AM13" i="2" s="1"/>
  <c r="AK13" i="2"/>
  <c r="AN13" i="2"/>
  <c r="AO13" i="2"/>
  <c r="AR13" i="2"/>
  <c r="AS13" i="2" s="1"/>
  <c r="AE14" i="2"/>
  <c r="AF14" i="2"/>
  <c r="AG14" i="2"/>
  <c r="AH14" i="2"/>
  <c r="AI14" i="2" s="1"/>
  <c r="AJ14" i="2"/>
  <c r="AK14" i="2"/>
  <c r="AN14" i="2"/>
  <c r="AO14" i="2"/>
  <c r="AP14" i="2"/>
  <c r="AQ14" i="2" s="1"/>
  <c r="AR14" i="2"/>
  <c r="AS14" i="2" s="1"/>
  <c r="AE15" i="2"/>
  <c r="AF15" i="2" s="1"/>
  <c r="AG15" i="2"/>
  <c r="AH15" i="2" s="1"/>
  <c r="AI15" i="2"/>
  <c r="AJ15" i="2"/>
  <c r="AK15" i="2"/>
  <c r="AL15" i="2" s="1"/>
  <c r="AM15" i="2" s="1"/>
  <c r="AN15" i="2"/>
  <c r="AO15" i="2"/>
  <c r="AR15" i="2"/>
  <c r="AS15" i="2"/>
  <c r="AE16" i="2"/>
  <c r="AF16" i="2" s="1"/>
  <c r="AG16" i="2"/>
  <c r="AH16" i="2"/>
  <c r="AI16" i="2" s="1"/>
  <c r="AJ16" i="2"/>
  <c r="AK16" i="2"/>
  <c r="AN16" i="2"/>
  <c r="AO16" i="2"/>
  <c r="AR16" i="2"/>
  <c r="AS16" i="2" s="1"/>
  <c r="AE17" i="2"/>
  <c r="AF17" i="2" s="1"/>
  <c r="AG17" i="2"/>
  <c r="AH17" i="2" s="1"/>
  <c r="AI17" i="2" s="1"/>
  <c r="AJ17" i="2"/>
  <c r="AK17" i="2"/>
  <c r="AN17" i="2"/>
  <c r="AO17" i="2"/>
  <c r="AR17" i="2"/>
  <c r="AS17" i="2" s="1"/>
  <c r="AE18" i="2"/>
  <c r="AF18" i="2" s="1"/>
  <c r="AG18" i="2"/>
  <c r="AH18" i="2"/>
  <c r="AI18" i="2" s="1"/>
  <c r="AJ18" i="2"/>
  <c r="AL18" i="2" s="1"/>
  <c r="AM18" i="2" s="1"/>
  <c r="AK18" i="2"/>
  <c r="AN18" i="2"/>
  <c r="AO18" i="2"/>
  <c r="AR18" i="2"/>
  <c r="AS18" i="2" s="1"/>
  <c r="AE19" i="2"/>
  <c r="AF19" i="2" s="1"/>
  <c r="AG19" i="2"/>
  <c r="AH19" i="2" s="1"/>
  <c r="AI19" i="2" s="1"/>
  <c r="AJ19" i="2"/>
  <c r="AK19" i="2"/>
  <c r="AL19" i="2" s="1"/>
  <c r="AM19" i="2" s="1"/>
  <c r="AN19" i="2"/>
  <c r="AO19" i="2"/>
  <c r="AP19" i="2" s="1"/>
  <c r="AQ19" i="2" s="1"/>
  <c r="AR19" i="2"/>
  <c r="AS19" i="2" s="1"/>
  <c r="AE20" i="2"/>
  <c r="AF20" i="2" s="1"/>
  <c r="AG20" i="2"/>
  <c r="AH20" i="2"/>
  <c r="AI20" i="2" s="1"/>
  <c r="AJ20" i="2"/>
  <c r="AK20" i="2"/>
  <c r="AN20" i="2"/>
  <c r="AO20" i="2"/>
  <c r="AR20" i="2"/>
  <c r="AS20" i="2" s="1"/>
  <c r="AE21" i="2"/>
  <c r="AF21" i="2" s="1"/>
  <c r="AG21" i="2"/>
  <c r="AH21" i="2" s="1"/>
  <c r="AI21" i="2" s="1"/>
  <c r="AJ21" i="2"/>
  <c r="AK21" i="2"/>
  <c r="AN21" i="2"/>
  <c r="AO21" i="2"/>
  <c r="AR21" i="2"/>
  <c r="AS21" i="2" s="1"/>
  <c r="AE22" i="2"/>
  <c r="AF22" i="2"/>
  <c r="AG22" i="2"/>
  <c r="AH22" i="2"/>
  <c r="AI22" i="2" s="1"/>
  <c r="AJ22" i="2"/>
  <c r="AK22" i="2"/>
  <c r="AN22" i="2"/>
  <c r="AO22" i="2"/>
  <c r="AP22" i="2" s="1"/>
  <c r="AQ22" i="2" s="1"/>
  <c r="AR22" i="2"/>
  <c r="AS22" i="2" s="1"/>
  <c r="AE23" i="2"/>
  <c r="AF23" i="2" s="1"/>
  <c r="AG23" i="2"/>
  <c r="AH23" i="2" s="1"/>
  <c r="AI23" i="2" s="1"/>
  <c r="AJ23" i="2"/>
  <c r="AK23" i="2"/>
  <c r="AL23" i="2" s="1"/>
  <c r="AM23" i="2" s="1"/>
  <c r="AN23" i="2"/>
  <c r="AO23" i="2"/>
  <c r="AP23" i="2" s="1"/>
  <c r="AQ23" i="2" s="1"/>
  <c r="AR23" i="2"/>
  <c r="AS23" i="2" s="1"/>
  <c r="AE24" i="2"/>
  <c r="AF24" i="2" s="1"/>
  <c r="AG24" i="2"/>
  <c r="AH24" i="2"/>
  <c r="AI24" i="2" s="1"/>
  <c r="AJ24" i="2"/>
  <c r="AK24" i="2"/>
  <c r="AL24" i="2"/>
  <c r="AM24" i="2" s="1"/>
  <c r="AN24" i="2"/>
  <c r="AP24" i="2" s="1"/>
  <c r="AQ24" i="2" s="1"/>
  <c r="AO24" i="2"/>
  <c r="AR24" i="2"/>
  <c r="AS24" i="2" s="1"/>
  <c r="AE25" i="2"/>
  <c r="AF25" i="2" s="1"/>
  <c r="AG25" i="2"/>
  <c r="AH25" i="2" s="1"/>
  <c r="AI25" i="2" s="1"/>
  <c r="AJ25" i="2"/>
  <c r="AK25" i="2"/>
  <c r="AN25" i="2"/>
  <c r="AO25" i="2"/>
  <c r="AR25" i="2"/>
  <c r="AS25" i="2"/>
  <c r="AE26" i="2"/>
  <c r="AF26" i="2" s="1"/>
  <c r="AG26" i="2"/>
  <c r="AH26" i="2"/>
  <c r="AI26" i="2" s="1"/>
  <c r="AJ26" i="2"/>
  <c r="AK26" i="2"/>
  <c r="AN26" i="2"/>
  <c r="AO26" i="2"/>
  <c r="AP26" i="2"/>
  <c r="AQ26" i="2" s="1"/>
  <c r="AR26" i="2"/>
  <c r="AS26" i="2" s="1"/>
  <c r="AE27" i="2"/>
  <c r="AF27" i="2" s="1"/>
  <c r="AG27" i="2"/>
  <c r="AH27" i="2" s="1"/>
  <c r="AI27" i="2" s="1"/>
  <c r="AJ27" i="2"/>
  <c r="AK27" i="2"/>
  <c r="AL27" i="2" s="1"/>
  <c r="AM27" i="2" s="1"/>
  <c r="AN27" i="2"/>
  <c r="AO27" i="2"/>
  <c r="AP27" i="2" s="1"/>
  <c r="AQ27" i="2" s="1"/>
  <c r="AR27" i="2"/>
  <c r="AS27" i="2" s="1"/>
  <c r="AE28" i="2"/>
  <c r="AF28" i="2" s="1"/>
  <c r="AG28" i="2"/>
  <c r="AH28" i="2"/>
  <c r="AI28" i="2" s="1"/>
  <c r="AJ28" i="2"/>
  <c r="AK28" i="2"/>
  <c r="AN28" i="2"/>
  <c r="AO28" i="2"/>
  <c r="AR28" i="2"/>
  <c r="AS28" i="2" s="1"/>
  <c r="AE29" i="2"/>
  <c r="AF29" i="2" s="1"/>
  <c r="AG29" i="2"/>
  <c r="AH29" i="2" s="1"/>
  <c r="AI29" i="2" s="1"/>
  <c r="AJ29" i="2"/>
  <c r="AK29" i="2"/>
  <c r="AN29" i="2"/>
  <c r="AO29" i="2"/>
  <c r="AR29" i="2"/>
  <c r="AS29" i="2" s="1"/>
  <c r="AE30" i="2"/>
  <c r="AF30" i="2" s="1"/>
  <c r="AG30" i="2"/>
  <c r="AH30" i="2"/>
  <c r="AI30" i="2" s="1"/>
  <c r="AJ30" i="2"/>
  <c r="AK30" i="2"/>
  <c r="AN30" i="2"/>
  <c r="AO30" i="2"/>
  <c r="AP30" i="2"/>
  <c r="AQ30" i="2" s="1"/>
  <c r="AR30" i="2"/>
  <c r="AS30" i="2" s="1"/>
  <c r="AE31" i="2"/>
  <c r="AF31" i="2" s="1"/>
  <c r="AG31" i="2"/>
  <c r="AH31" i="2" s="1"/>
  <c r="AI31" i="2" s="1"/>
  <c r="AJ31" i="2"/>
  <c r="AK31" i="2"/>
  <c r="AN31" i="2"/>
  <c r="AO31" i="2"/>
  <c r="AP31" i="2" s="1"/>
  <c r="AQ31" i="2" s="1"/>
  <c r="AR31" i="2"/>
  <c r="AS31" i="2" s="1"/>
  <c r="AE32" i="2"/>
  <c r="AF32" i="2" s="1"/>
  <c r="AG32" i="2"/>
  <c r="AH32" i="2"/>
  <c r="AI32" i="2" s="1"/>
  <c r="AJ32" i="2"/>
  <c r="AK32" i="2"/>
  <c r="AL32" i="2"/>
  <c r="AM32" i="2" s="1"/>
  <c r="AN32" i="2"/>
  <c r="AO32" i="2"/>
  <c r="AR32" i="2"/>
  <c r="AS32" i="2" s="1"/>
  <c r="AE33" i="2"/>
  <c r="AF33" i="2" s="1"/>
  <c r="AG33" i="2"/>
  <c r="AH33" i="2" s="1"/>
  <c r="AI33" i="2" s="1"/>
  <c r="AJ33" i="2"/>
  <c r="AK33" i="2"/>
  <c r="AN33" i="2"/>
  <c r="AO33" i="2"/>
  <c r="AR33" i="2"/>
  <c r="AS33" i="2" s="1"/>
  <c r="AE34" i="2"/>
  <c r="AF34" i="2" s="1"/>
  <c r="AG34" i="2"/>
  <c r="AH34" i="2"/>
  <c r="AI34" i="2" s="1"/>
  <c r="AJ34" i="2"/>
  <c r="AL34" i="2" s="1"/>
  <c r="AM34" i="2" s="1"/>
  <c r="AK34" i="2"/>
  <c r="AN34" i="2"/>
  <c r="AO34" i="2"/>
  <c r="AP34" i="2"/>
  <c r="AQ34" i="2" s="1"/>
  <c r="AR34" i="2"/>
  <c r="AS34" i="2" s="1"/>
  <c r="AE35" i="2"/>
  <c r="AF35" i="2" s="1"/>
  <c r="AG35" i="2"/>
  <c r="AH35" i="2" s="1"/>
  <c r="AI35" i="2" s="1"/>
  <c r="AJ35" i="2"/>
  <c r="AK35" i="2"/>
  <c r="AL35" i="2" s="1"/>
  <c r="AM35" i="2" s="1"/>
  <c r="AN35" i="2"/>
  <c r="AO35" i="2"/>
  <c r="AR35" i="2"/>
  <c r="AS35" i="2" s="1"/>
  <c r="AE36" i="2"/>
  <c r="AF36" i="2" s="1"/>
  <c r="AG36" i="2"/>
  <c r="AH36" i="2"/>
  <c r="AI36" i="2" s="1"/>
  <c r="AJ36" i="2"/>
  <c r="AK36" i="2"/>
  <c r="AL36" i="2"/>
  <c r="AM36" i="2" s="1"/>
  <c r="AN36" i="2"/>
  <c r="AO36" i="2"/>
  <c r="AR36" i="2"/>
  <c r="AS36" i="2" s="1"/>
  <c r="AP18" i="2" l="1"/>
  <c r="AQ18" i="2" s="1"/>
  <c r="AL30" i="2"/>
  <c r="AM30" i="2" s="1"/>
  <c r="AL28" i="2"/>
  <c r="AM28" i="2" s="1"/>
  <c r="AL26" i="2"/>
  <c r="AM26" i="2" s="1"/>
  <c r="AL22" i="2"/>
  <c r="AM22" i="2" s="1"/>
  <c r="AL20" i="2"/>
  <c r="AM20" i="2" s="1"/>
  <c r="AL16" i="2"/>
  <c r="AM16" i="2" s="1"/>
  <c r="AL14" i="2"/>
  <c r="AM14" i="2" s="1"/>
  <c r="AL12" i="2"/>
  <c r="AM12" i="2" s="1"/>
  <c r="AL6" i="2"/>
  <c r="AM6" i="2" s="1"/>
  <c r="AL4" i="2"/>
  <c r="AM4" i="2" s="1"/>
  <c r="AL31" i="2"/>
  <c r="AM31" i="2" s="1"/>
  <c r="AL11" i="2"/>
  <c r="AM11" i="2" s="1"/>
  <c r="AL7" i="2"/>
  <c r="AM7" i="2" s="1"/>
  <c r="AP36" i="2"/>
  <c r="AQ36" i="2" s="1"/>
  <c r="AP6" i="2"/>
  <c r="AQ6" i="2" s="1"/>
  <c r="AP32" i="2"/>
  <c r="AQ32" i="2" s="1"/>
  <c r="AP16" i="2"/>
  <c r="AQ16" i="2" s="1"/>
  <c r="AP4" i="2"/>
  <c r="AQ4" i="2" s="1"/>
  <c r="AP28" i="2"/>
  <c r="AQ28" i="2" s="1"/>
  <c r="AP20" i="2"/>
  <c r="AQ20" i="2" s="1"/>
  <c r="AP12" i="2"/>
  <c r="AQ12" i="2" s="1"/>
  <c r="AP5" i="2"/>
  <c r="AQ5" i="2" s="1"/>
  <c r="AP35" i="2"/>
  <c r="AQ35" i="2" s="1"/>
  <c r="AP15" i="2"/>
  <c r="AQ15" i="2" s="1"/>
  <c r="AL33" i="2"/>
  <c r="AM33" i="2" s="1"/>
  <c r="AL29" i="2"/>
  <c r="AM29" i="2" s="1"/>
  <c r="AL25" i="2"/>
  <c r="AM25" i="2" s="1"/>
  <c r="AP33" i="2"/>
  <c r="AQ33" i="2" s="1"/>
  <c r="AP29" i="2"/>
  <c r="AQ29" i="2" s="1"/>
  <c r="AP25" i="2"/>
  <c r="AQ25" i="2" s="1"/>
  <c r="AP21" i="2"/>
  <c r="AQ21" i="2" s="1"/>
  <c r="AP13" i="2"/>
  <c r="AQ13" i="2" s="1"/>
  <c r="AL5" i="2"/>
  <c r="AM5" i="2" s="1"/>
  <c r="AP17" i="2"/>
  <c r="AQ17" i="2" s="1"/>
  <c r="AL9" i="2"/>
  <c r="AM9" i="2" s="1"/>
  <c r="AL21" i="2"/>
  <c r="AM21" i="2" s="1"/>
  <c r="AL17" i="2"/>
  <c r="AM17" i="2" s="1"/>
  <c r="AP9" i="2"/>
  <c r="AQ9" i="2" s="1"/>
  <c r="F32" i="13" l="1"/>
  <c r="A32" i="13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N9" i="1"/>
  <c r="AO9" i="1"/>
  <c r="AN10" i="1"/>
  <c r="AO10" i="1"/>
  <c r="AN13" i="1"/>
  <c r="AO13" i="1"/>
  <c r="AN14" i="1"/>
  <c r="AO14" i="1"/>
  <c r="AN17" i="1"/>
  <c r="AO17" i="1"/>
  <c r="AN18" i="1"/>
  <c r="AO18" i="1"/>
  <c r="AN20" i="1"/>
  <c r="AO20" i="1"/>
  <c r="AN21" i="1"/>
  <c r="AO21" i="1"/>
  <c r="AN22" i="1"/>
  <c r="AO22" i="1"/>
  <c r="AN23" i="1"/>
  <c r="AO23" i="1"/>
  <c r="AN30" i="1"/>
  <c r="AO30" i="1"/>
  <c r="AN32" i="1"/>
  <c r="AO32" i="1"/>
  <c r="AN33" i="1"/>
  <c r="AO33" i="1"/>
  <c r="AN34" i="1"/>
  <c r="AO34" i="1"/>
  <c r="AN36" i="1"/>
  <c r="AO36" i="1"/>
  <c r="AN37" i="1"/>
  <c r="AO37" i="1"/>
  <c r="AN38" i="1"/>
  <c r="AO38" i="1"/>
  <c r="AP38" i="1" s="1"/>
  <c r="AQ38" i="1" s="1"/>
  <c r="M38" i="7" s="1"/>
  <c r="N38" i="7" s="1"/>
  <c r="AN44" i="1"/>
  <c r="AO44" i="1"/>
  <c r="AG9" i="1"/>
  <c r="AH9" i="1" s="1"/>
  <c r="AI9" i="1" s="1"/>
  <c r="AG10" i="1"/>
  <c r="AH10" i="1" s="1"/>
  <c r="AI10" i="1" s="1"/>
  <c r="I10" i="7" s="1"/>
  <c r="J10" i="7" s="1"/>
  <c r="AG13" i="1"/>
  <c r="AH13" i="1" s="1"/>
  <c r="AI13" i="1" s="1"/>
  <c r="I13" i="7" s="1"/>
  <c r="AG14" i="1"/>
  <c r="AH14" i="1" s="1"/>
  <c r="AI14" i="1" s="1"/>
  <c r="I14" i="7" s="1"/>
  <c r="J14" i="7" s="1"/>
  <c r="AG17" i="1"/>
  <c r="AH17" i="1" s="1"/>
  <c r="AI17" i="1" s="1"/>
  <c r="I17" i="7" s="1"/>
  <c r="J17" i="7" s="1"/>
  <c r="AG18" i="1"/>
  <c r="AH18" i="1" s="1"/>
  <c r="AI18" i="1" s="1"/>
  <c r="AG20" i="1"/>
  <c r="AH20" i="1" s="1"/>
  <c r="AI20" i="1" s="1"/>
  <c r="I20" i="7" s="1"/>
  <c r="AG21" i="1"/>
  <c r="AH21" i="1" s="1"/>
  <c r="AI21" i="1" s="1"/>
  <c r="I21" i="7" s="1"/>
  <c r="J21" i="7" s="1"/>
  <c r="AG22" i="1"/>
  <c r="AH22" i="1" s="1"/>
  <c r="AI22" i="1" s="1"/>
  <c r="AG23" i="1"/>
  <c r="AH23" i="1" s="1"/>
  <c r="AI23" i="1" s="1"/>
  <c r="I23" i="7" s="1"/>
  <c r="J23" i="7" s="1"/>
  <c r="AG30" i="1"/>
  <c r="AH30" i="1" s="1"/>
  <c r="AI30" i="1" s="1"/>
  <c r="I30" i="7" s="1"/>
  <c r="AG32" i="1"/>
  <c r="AH32" i="1" s="1"/>
  <c r="AI32" i="1" s="1"/>
  <c r="I32" i="7" s="1"/>
  <c r="J32" i="7" s="1"/>
  <c r="AG33" i="1"/>
  <c r="AH33" i="1" s="1"/>
  <c r="AI33" i="1" s="1"/>
  <c r="AG34" i="1"/>
  <c r="AH34" i="1" s="1"/>
  <c r="AI34" i="1" s="1"/>
  <c r="I34" i="7" s="1"/>
  <c r="J34" i="7" s="1"/>
  <c r="AG36" i="1"/>
  <c r="AH36" i="1" s="1"/>
  <c r="AI36" i="1" s="1"/>
  <c r="I36" i="7" s="1"/>
  <c r="J36" i="7" s="1"/>
  <c r="AG37" i="1"/>
  <c r="AH37" i="1" s="1"/>
  <c r="AI37" i="1" s="1"/>
  <c r="I37" i="7" s="1"/>
  <c r="J37" i="7" s="1"/>
  <c r="AG38" i="1"/>
  <c r="AH38" i="1"/>
  <c r="AI38" i="1" s="1"/>
  <c r="I38" i="7" s="1"/>
  <c r="J38" i="7" s="1"/>
  <c r="AG44" i="1"/>
  <c r="AH44" i="1" s="1"/>
  <c r="AI44" i="1" s="1"/>
  <c r="I44" i="7" s="1"/>
  <c r="J44" i="7" s="1"/>
  <c r="AJ44" i="1"/>
  <c r="AK44" i="1"/>
  <c r="AJ38" i="1"/>
  <c r="AK38" i="1"/>
  <c r="AJ37" i="1"/>
  <c r="AK37" i="1"/>
  <c r="AJ36" i="1"/>
  <c r="AK36" i="1"/>
  <c r="AJ34" i="1"/>
  <c r="AK34" i="1"/>
  <c r="AJ33" i="1"/>
  <c r="AK33" i="1"/>
  <c r="AJ32" i="1"/>
  <c r="AK32" i="1"/>
  <c r="AJ30" i="1"/>
  <c r="AK30" i="1"/>
  <c r="AJ23" i="1"/>
  <c r="AK23" i="1"/>
  <c r="AJ22" i="1"/>
  <c r="AK22" i="1"/>
  <c r="AJ21" i="1"/>
  <c r="AK21" i="1"/>
  <c r="AJ20" i="1"/>
  <c r="AK20" i="1"/>
  <c r="AJ18" i="1"/>
  <c r="AK18" i="1"/>
  <c r="AJ17" i="1"/>
  <c r="AK17" i="1"/>
  <c r="AJ14" i="1"/>
  <c r="AK14" i="1"/>
  <c r="AJ13" i="1"/>
  <c r="AK13" i="1"/>
  <c r="AJ10" i="1"/>
  <c r="AK10" i="1"/>
  <c r="AJ9" i="1"/>
  <c r="AK9" i="1"/>
  <c r="AE9" i="1"/>
  <c r="AF9" i="1" s="1"/>
  <c r="G9" i="7" s="1"/>
  <c r="H9" i="7" s="1"/>
  <c r="AE10" i="1"/>
  <c r="AF10" i="1" s="1"/>
  <c r="G10" i="7" s="1"/>
  <c r="H10" i="7" s="1"/>
  <c r="AE13" i="1"/>
  <c r="AF13" i="1" s="1"/>
  <c r="G13" i="7" s="1"/>
  <c r="H13" i="7" s="1"/>
  <c r="AE14" i="1"/>
  <c r="AF14" i="1" s="1"/>
  <c r="G14" i="7" s="1"/>
  <c r="H14" i="7" s="1"/>
  <c r="AE17" i="1"/>
  <c r="AF17" i="1" s="1"/>
  <c r="G17" i="7" s="1"/>
  <c r="H17" i="7" s="1"/>
  <c r="AE18" i="1"/>
  <c r="AF18" i="1" s="1"/>
  <c r="G18" i="7" s="1"/>
  <c r="H18" i="7" s="1"/>
  <c r="AE20" i="1"/>
  <c r="AF20" i="1" s="1"/>
  <c r="G20" i="7" s="1"/>
  <c r="H20" i="7" s="1"/>
  <c r="AE21" i="1"/>
  <c r="AF21" i="1" s="1"/>
  <c r="G21" i="7" s="1"/>
  <c r="H21" i="7" s="1"/>
  <c r="AE22" i="1"/>
  <c r="AF22" i="1" s="1"/>
  <c r="G22" i="7" s="1"/>
  <c r="H22" i="7" s="1"/>
  <c r="AE23" i="1"/>
  <c r="AF23" i="1" s="1"/>
  <c r="G23" i="7" s="1"/>
  <c r="H23" i="7" s="1"/>
  <c r="AE30" i="1"/>
  <c r="AF30" i="1" s="1"/>
  <c r="G30" i="7" s="1"/>
  <c r="H30" i="7" s="1"/>
  <c r="AE32" i="1"/>
  <c r="AF32" i="1" s="1"/>
  <c r="G32" i="7" s="1"/>
  <c r="H32" i="7" s="1"/>
  <c r="AE33" i="1"/>
  <c r="AF33" i="1" s="1"/>
  <c r="G33" i="7" s="1"/>
  <c r="H33" i="7" s="1"/>
  <c r="AE34" i="1"/>
  <c r="AF34" i="1" s="1"/>
  <c r="G34" i="7" s="1"/>
  <c r="H34" i="7" s="1"/>
  <c r="AE36" i="1"/>
  <c r="AF36" i="1" s="1"/>
  <c r="G36" i="7" s="1"/>
  <c r="H36" i="7" s="1"/>
  <c r="AE37" i="1"/>
  <c r="AF37" i="1" s="1"/>
  <c r="G37" i="7" s="1"/>
  <c r="H37" i="7" s="1"/>
  <c r="AE38" i="1"/>
  <c r="AF38" i="1" s="1"/>
  <c r="G38" i="7" s="1"/>
  <c r="H38" i="7" s="1"/>
  <c r="AE44" i="1"/>
  <c r="AF44" i="1" s="1"/>
  <c r="G44" i="7" s="1"/>
  <c r="H44" i="7" s="1"/>
  <c r="AR9" i="1"/>
  <c r="AS9" i="1" s="1"/>
  <c r="O9" i="7" s="1"/>
  <c r="P9" i="7" s="1"/>
  <c r="AR10" i="1"/>
  <c r="AS10" i="1" s="1"/>
  <c r="O10" i="7" s="1"/>
  <c r="P10" i="7" s="1"/>
  <c r="AR13" i="1"/>
  <c r="AS13" i="1" s="1"/>
  <c r="O13" i="7" s="1"/>
  <c r="P13" i="7" s="1"/>
  <c r="AR14" i="1"/>
  <c r="AS14" i="1" s="1"/>
  <c r="O14" i="7" s="1"/>
  <c r="AR17" i="1"/>
  <c r="AS17" i="1" s="1"/>
  <c r="O17" i="7" s="1"/>
  <c r="P17" i="7" s="1"/>
  <c r="AR18" i="1"/>
  <c r="AS18" i="1" s="1"/>
  <c r="O18" i="7" s="1"/>
  <c r="P18" i="7" s="1"/>
  <c r="AR20" i="1"/>
  <c r="AS20" i="1" s="1"/>
  <c r="O20" i="7" s="1"/>
  <c r="P20" i="7" s="1"/>
  <c r="AR21" i="1"/>
  <c r="AS21" i="1" s="1"/>
  <c r="O21" i="7" s="1"/>
  <c r="AR22" i="1"/>
  <c r="AS22" i="1" s="1"/>
  <c r="O22" i="7" s="1"/>
  <c r="P22" i="7" s="1"/>
  <c r="AR23" i="1"/>
  <c r="AS23" i="1" s="1"/>
  <c r="O23" i="7" s="1"/>
  <c r="P23" i="7" s="1"/>
  <c r="AR30" i="1"/>
  <c r="AS30" i="1" s="1"/>
  <c r="O30" i="7" s="1"/>
  <c r="P30" i="7" s="1"/>
  <c r="AR32" i="1"/>
  <c r="AS32" i="1" s="1"/>
  <c r="AR33" i="1"/>
  <c r="AS33" i="1" s="1"/>
  <c r="O33" i="7" s="1"/>
  <c r="AR34" i="1"/>
  <c r="AS34" i="1" s="1"/>
  <c r="O34" i="7" s="1"/>
  <c r="AR36" i="1"/>
  <c r="AS36" i="1" s="1"/>
  <c r="O36" i="7" s="1"/>
  <c r="AR37" i="1"/>
  <c r="AS37" i="1" s="1"/>
  <c r="AR38" i="1"/>
  <c r="AS38" i="1" s="1"/>
  <c r="O38" i="7" s="1"/>
  <c r="AR44" i="1"/>
  <c r="AS44" i="1" s="1"/>
  <c r="O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H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AE8" i="1"/>
  <c r="AF8" i="1" s="1"/>
  <c r="G8" i="7" s="1"/>
  <c r="AG8" i="1"/>
  <c r="AH8" i="1" s="1"/>
  <c r="AI8" i="1" s="1"/>
  <c r="I8" i="7" s="1"/>
  <c r="J8" i="7" s="1"/>
  <c r="AJ8" i="1"/>
  <c r="AK8" i="1"/>
  <c r="AN8" i="1"/>
  <c r="AO8" i="1"/>
  <c r="AR8" i="1"/>
  <c r="AS8" i="1" s="1"/>
  <c r="O8" i="7" s="1"/>
  <c r="P8" i="7" s="1"/>
  <c r="AE6" i="1"/>
  <c r="AF6" i="1" s="1"/>
  <c r="G6" i="7" s="1"/>
  <c r="H6" i="7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I5" i="7" s="1"/>
  <c r="J5" i="7" s="1"/>
  <c r="AJ5" i="1"/>
  <c r="AK5" i="1"/>
  <c r="AN5" i="1"/>
  <c r="AO5" i="1"/>
  <c r="AR5" i="1"/>
  <c r="AS5" i="1" s="1"/>
  <c r="O5" i="7" s="1"/>
  <c r="P5" i="7" s="1"/>
  <c r="AE28" i="1"/>
  <c r="AF28" i="1" s="1"/>
  <c r="G28" i="7" s="1"/>
  <c r="H28" i="7" s="1"/>
  <c r="AG28" i="1"/>
  <c r="AH28" i="1" s="1"/>
  <c r="AI28" i="1" s="1"/>
  <c r="AJ28" i="1"/>
  <c r="AK28" i="1"/>
  <c r="AN28" i="1"/>
  <c r="AO28" i="1"/>
  <c r="AR28" i="1"/>
  <c r="AS28" i="1" s="1"/>
  <c r="O28" i="7" s="1"/>
  <c r="P28" i="7" s="1"/>
  <c r="AE27" i="1"/>
  <c r="AF27" i="1" s="1"/>
  <c r="G27" i="7" s="1"/>
  <c r="AG27" i="1"/>
  <c r="AH27" i="1" s="1"/>
  <c r="AI27" i="1" s="1"/>
  <c r="I27" i="7" s="1"/>
  <c r="AJ27" i="1"/>
  <c r="AK27" i="1"/>
  <c r="AN27" i="1"/>
  <c r="AO27" i="1"/>
  <c r="AR27" i="1"/>
  <c r="AS27" i="1" s="1"/>
  <c r="O27" i="7" s="1"/>
  <c r="P27" i="7" s="1"/>
  <c r="AE25" i="1"/>
  <c r="AF25" i="1" s="1"/>
  <c r="G25" i="7" s="1"/>
  <c r="H25" i="7" s="1"/>
  <c r="AG25" i="1"/>
  <c r="AH25" i="1" s="1"/>
  <c r="AI25" i="1" s="1"/>
  <c r="I25" i="7" s="1"/>
  <c r="J25" i="7" s="1"/>
  <c r="AJ25" i="1"/>
  <c r="AK25" i="1"/>
  <c r="AN25" i="1"/>
  <c r="AO25" i="1"/>
  <c r="AR25" i="1"/>
  <c r="AS25" i="1" s="1"/>
  <c r="O25" i="7" s="1"/>
  <c r="P25" i="7" s="1"/>
  <c r="AE24" i="1"/>
  <c r="AF24" i="1" s="1"/>
  <c r="G24" i="7" s="1"/>
  <c r="AG24" i="1"/>
  <c r="AH24" i="1" s="1"/>
  <c r="AI24" i="1" s="1"/>
  <c r="I24" i="7" s="1"/>
  <c r="J24" i="7" s="1"/>
  <c r="AJ24" i="1"/>
  <c r="AK24" i="1"/>
  <c r="AN24" i="1"/>
  <c r="AO24" i="1"/>
  <c r="AR24" i="1"/>
  <c r="AS24" i="1" s="1"/>
  <c r="O24" i="7" s="1"/>
  <c r="P24" i="7" s="1"/>
  <c r="AE43" i="1"/>
  <c r="AF43" i="1" s="1"/>
  <c r="G43" i="7" s="1"/>
  <c r="AG43" i="1"/>
  <c r="AH43" i="1" s="1"/>
  <c r="AI43" i="1" s="1"/>
  <c r="I43" i="7" s="1"/>
  <c r="J43" i="7" s="1"/>
  <c r="AJ43" i="1"/>
  <c r="AK43" i="1"/>
  <c r="AN43" i="1"/>
  <c r="AO43" i="1"/>
  <c r="AP43" i="1" s="1"/>
  <c r="AQ43" i="1" s="1"/>
  <c r="M43" i="7" s="1"/>
  <c r="AR43" i="1"/>
  <c r="AS43" i="1" s="1"/>
  <c r="AE42" i="1"/>
  <c r="AF42" i="1"/>
  <c r="G42" i="7" s="1"/>
  <c r="H42" i="7" s="1"/>
  <c r="AG42" i="1"/>
  <c r="AH42" i="1" s="1"/>
  <c r="AI42" i="1" s="1"/>
  <c r="AJ42" i="1"/>
  <c r="AK42" i="1"/>
  <c r="AL42" i="1" s="1"/>
  <c r="AM42" i="1" s="1"/>
  <c r="K42" i="7" s="1"/>
  <c r="L42" i="7" s="1"/>
  <c r="AN42" i="1"/>
  <c r="AO42" i="1"/>
  <c r="AR42" i="1"/>
  <c r="AS42" i="1" s="1"/>
  <c r="O42" i="7" s="1"/>
  <c r="P42" i="7" s="1"/>
  <c r="AE41" i="1"/>
  <c r="AF41" i="1" s="1"/>
  <c r="G41" i="7" s="1"/>
  <c r="H41" i="7" s="1"/>
  <c r="AG41" i="1"/>
  <c r="AH41" i="1" s="1"/>
  <c r="AI41" i="1" s="1"/>
  <c r="I41" i="7" s="1"/>
  <c r="AJ41" i="1"/>
  <c r="AK41" i="1"/>
  <c r="AN41" i="1"/>
  <c r="AO41" i="1"/>
  <c r="AP41" i="1" s="1"/>
  <c r="AQ41" i="1" s="1"/>
  <c r="M41" i="7" s="1"/>
  <c r="N41" i="7" s="1"/>
  <c r="AR41" i="1"/>
  <c r="AS41" i="1" s="1"/>
  <c r="O41" i="7" s="1"/>
  <c r="P41" i="7" s="1"/>
  <c r="AE40" i="1"/>
  <c r="AF40" i="1" s="1"/>
  <c r="G40" i="7" s="1"/>
  <c r="AG40" i="1"/>
  <c r="AH40" i="1" s="1"/>
  <c r="AI40" i="1" s="1"/>
  <c r="I40" i="7" s="1"/>
  <c r="J40" i="7" s="1"/>
  <c r="AJ40" i="1"/>
  <c r="AK40" i="1"/>
  <c r="AN40" i="1"/>
  <c r="AO40" i="1"/>
  <c r="AR40" i="1"/>
  <c r="AS40" i="1" s="1"/>
  <c r="O40" i="7" s="1"/>
  <c r="P40" i="7" s="1"/>
  <c r="AE39" i="1"/>
  <c r="AF39" i="1" s="1"/>
  <c r="G39" i="7" s="1"/>
  <c r="AG39" i="1"/>
  <c r="AH39" i="1" s="1"/>
  <c r="AI39" i="1" s="1"/>
  <c r="I39" i="7" s="1"/>
  <c r="J39" i="7" s="1"/>
  <c r="AJ39" i="1"/>
  <c r="AK39" i="1"/>
  <c r="AN39" i="1"/>
  <c r="AO39" i="1"/>
  <c r="AP39" i="1" s="1"/>
  <c r="AQ39" i="1" s="1"/>
  <c r="M39" i="7" s="1"/>
  <c r="N39" i="7" s="1"/>
  <c r="AR39" i="1"/>
  <c r="AS39" i="1" s="1"/>
  <c r="O39" i="7" s="1"/>
  <c r="P39" i="7" s="1"/>
  <c r="H43" i="7"/>
  <c r="AN26" i="1"/>
  <c r="AO26" i="1"/>
  <c r="AG26" i="1"/>
  <c r="AH26" i="1" s="1"/>
  <c r="AI26" i="1" s="1"/>
  <c r="I26" i="7" s="1"/>
  <c r="J26" i="7" s="1"/>
  <c r="AJ26" i="1"/>
  <c r="AK26" i="1"/>
  <c r="AE26" i="1"/>
  <c r="AF26" i="1" s="1"/>
  <c r="G26" i="7" s="1"/>
  <c r="AR26" i="1"/>
  <c r="AS26" i="1" s="1"/>
  <c r="O26" i="7" s="1"/>
  <c r="P26" i="7" s="1"/>
  <c r="AE29" i="1"/>
  <c r="AF29" i="1" s="1"/>
  <c r="G29" i="7" s="1"/>
  <c r="AG29" i="1"/>
  <c r="AH29" i="1" s="1"/>
  <c r="AI29" i="1" s="1"/>
  <c r="I29" i="7" s="1"/>
  <c r="J29" i="7" s="1"/>
  <c r="AJ29" i="1"/>
  <c r="AK29" i="1"/>
  <c r="AN29" i="1"/>
  <c r="AO29" i="1"/>
  <c r="AR29" i="1"/>
  <c r="AS29" i="1" s="1"/>
  <c r="AE31" i="1"/>
  <c r="AF31" i="1" s="1"/>
  <c r="G31" i="7" s="1"/>
  <c r="AG31" i="1"/>
  <c r="AH31" i="1" s="1"/>
  <c r="AI31" i="1" s="1"/>
  <c r="AJ31" i="1"/>
  <c r="AK31" i="1"/>
  <c r="AN31" i="1"/>
  <c r="AO31" i="1"/>
  <c r="AR31" i="1"/>
  <c r="AS31" i="1" s="1"/>
  <c r="AE35" i="1"/>
  <c r="AF35" i="1" s="1"/>
  <c r="G35" i="7" s="1"/>
  <c r="AG35" i="1"/>
  <c r="AH35" i="1" s="1"/>
  <c r="AI35" i="1" s="1"/>
  <c r="I35" i="7" s="1"/>
  <c r="J35" i="7" s="1"/>
  <c r="AJ35" i="1"/>
  <c r="AK35" i="1"/>
  <c r="AN35" i="1"/>
  <c r="AO35" i="1"/>
  <c r="AR35" i="1"/>
  <c r="AS35" i="1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AE12" i="1"/>
  <c r="AF12" i="1" s="1"/>
  <c r="G12" i="7" s="1"/>
  <c r="AG12" i="1"/>
  <c r="AH12" i="1" s="1"/>
  <c r="AI12" i="1" s="1"/>
  <c r="I12" i="7" s="1"/>
  <c r="J12" i="7" s="1"/>
  <c r="AJ12" i="1"/>
  <c r="AK12" i="1"/>
  <c r="AN12" i="1"/>
  <c r="AO12" i="1"/>
  <c r="AR12" i="1"/>
  <c r="AS12" i="1" s="1"/>
  <c r="O12" i="7" s="1"/>
  <c r="P12" i="7" s="1"/>
  <c r="AE15" i="1"/>
  <c r="AF15" i="1" s="1"/>
  <c r="G15" i="7" s="1"/>
  <c r="AG15" i="1"/>
  <c r="AH15" i="1" s="1"/>
  <c r="AI15" i="1" s="1"/>
  <c r="I15" i="7" s="1"/>
  <c r="AJ15" i="1"/>
  <c r="AK15" i="1"/>
  <c r="AN15" i="1"/>
  <c r="AO15" i="1"/>
  <c r="AR15" i="1"/>
  <c r="AS15" i="1" s="1"/>
  <c r="AE11" i="1"/>
  <c r="AF11" i="1" s="1"/>
  <c r="G11" i="7" s="1"/>
  <c r="AG11" i="1"/>
  <c r="AH11" i="1" s="1"/>
  <c r="AI11" i="1" s="1"/>
  <c r="I11" i="7" s="1"/>
  <c r="J11" i="7" s="1"/>
  <c r="AJ11" i="1"/>
  <c r="AK11" i="1"/>
  <c r="AN11" i="1"/>
  <c r="AO11" i="1"/>
  <c r="AR11" i="1"/>
  <c r="AS11" i="1" s="1"/>
  <c r="AE16" i="1"/>
  <c r="AF16" i="1" s="1"/>
  <c r="G16" i="7" s="1"/>
  <c r="AG16" i="1"/>
  <c r="AH16" i="1" s="1"/>
  <c r="AI16" i="1" s="1"/>
  <c r="I16" i="7" s="1"/>
  <c r="J16" i="7" s="1"/>
  <c r="AJ16" i="1"/>
  <c r="AK16" i="1"/>
  <c r="AN16" i="1"/>
  <c r="AO16" i="1"/>
  <c r="AR16" i="1"/>
  <c r="AS16" i="1" s="1"/>
  <c r="O16" i="7" s="1"/>
  <c r="P16" i="7" s="1"/>
  <c r="AN19" i="1"/>
  <c r="AO19" i="1"/>
  <c r="AG19" i="1"/>
  <c r="AH19" i="1" s="1"/>
  <c r="AI19" i="1" s="1"/>
  <c r="I19" i="7" s="1"/>
  <c r="J19" i="7" s="1"/>
  <c r="AJ19" i="1"/>
  <c r="AK19" i="1"/>
  <c r="AE19" i="1"/>
  <c r="AF19" i="1" s="1"/>
  <c r="AR19" i="1"/>
  <c r="AS19" i="1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E44" i="2"/>
  <c r="AF44" i="2" s="1"/>
  <c r="G44" i="6" s="1"/>
  <c r="H44" i="6" s="1"/>
  <c r="AG44" i="2"/>
  <c r="AH44" i="2" s="1"/>
  <c r="AI44" i="2" s="1"/>
  <c r="I44" i="6" s="1"/>
  <c r="AJ44" i="2"/>
  <c r="AL44" i="2" s="1"/>
  <c r="AM44" i="2" s="1"/>
  <c r="AK44" i="2"/>
  <c r="K44" i="6"/>
  <c r="L44" i="6" s="1"/>
  <c r="AN44" i="2"/>
  <c r="AO44" i="2"/>
  <c r="AR44" i="2"/>
  <c r="AS44" i="2" s="1"/>
  <c r="O44" i="6" s="1"/>
  <c r="P44" i="6" s="1"/>
  <c r="AE43" i="2"/>
  <c r="AF43" i="2" s="1"/>
  <c r="G43" i="6" s="1"/>
  <c r="H43" i="6" s="1"/>
  <c r="AG43" i="2"/>
  <c r="AH43" i="2" s="1"/>
  <c r="AI43" i="2" s="1"/>
  <c r="I43" i="6" s="1"/>
  <c r="AJ43" i="2"/>
  <c r="AK43" i="2"/>
  <c r="AN43" i="2"/>
  <c r="AP43" i="2" s="1"/>
  <c r="AQ43" i="2" s="1"/>
  <c r="M43" i="6" s="1"/>
  <c r="N43" i="6" s="1"/>
  <c r="AO43" i="2"/>
  <c r="AR43" i="2"/>
  <c r="AS43" i="2"/>
  <c r="O43" i="6" s="1"/>
  <c r="P43" i="6" s="1"/>
  <c r="AE42" i="2"/>
  <c r="AF42" i="2" s="1"/>
  <c r="AG42" i="2"/>
  <c r="AH42" i="2" s="1"/>
  <c r="AI42" i="2"/>
  <c r="I42" i="6" s="1"/>
  <c r="AJ42" i="2"/>
  <c r="AK42" i="2"/>
  <c r="AN42" i="2"/>
  <c r="AO42" i="2"/>
  <c r="AP42" i="2" s="1"/>
  <c r="AQ42" i="2" s="1"/>
  <c r="M42" i="6" s="1"/>
  <c r="AR42" i="2"/>
  <c r="AS42" i="2" s="1"/>
  <c r="O42" i="6" s="1"/>
  <c r="P42" i="6" s="1"/>
  <c r="AE40" i="2"/>
  <c r="AF40" i="2" s="1"/>
  <c r="G40" i="6" s="1"/>
  <c r="AG40" i="2"/>
  <c r="AH40" i="2"/>
  <c r="AI40" i="2" s="1"/>
  <c r="I40" i="6" s="1"/>
  <c r="AJ40" i="2"/>
  <c r="AK40" i="2"/>
  <c r="AN40" i="2"/>
  <c r="AO40" i="2"/>
  <c r="AP40" i="2" s="1"/>
  <c r="AQ40" i="2" s="1"/>
  <c r="M40" i="6" s="1"/>
  <c r="N40" i="6" s="1"/>
  <c r="AR40" i="2"/>
  <c r="AS40" i="2" s="1"/>
  <c r="O40" i="6" s="1"/>
  <c r="P40" i="6" s="1"/>
  <c r="AE39" i="2"/>
  <c r="AF39" i="2" s="1"/>
  <c r="G39" i="6" s="1"/>
  <c r="AG39" i="2"/>
  <c r="AH39" i="2" s="1"/>
  <c r="AI39" i="2" s="1"/>
  <c r="I39" i="6" s="1"/>
  <c r="J39" i="6" s="1"/>
  <c r="AJ39" i="2"/>
  <c r="AK39" i="2"/>
  <c r="AN39" i="2"/>
  <c r="AO39" i="2"/>
  <c r="AR39" i="2"/>
  <c r="AS39" i="2" s="1"/>
  <c r="O39" i="6" s="1"/>
  <c r="P39" i="6" s="1"/>
  <c r="AE38" i="2"/>
  <c r="AF38" i="2" s="1"/>
  <c r="G38" i="6" s="1"/>
  <c r="AG38" i="2"/>
  <c r="AH38" i="2" s="1"/>
  <c r="AI38" i="2" s="1"/>
  <c r="I38" i="6" s="1"/>
  <c r="AJ38" i="2"/>
  <c r="AK38" i="2"/>
  <c r="AN38" i="2"/>
  <c r="AP38" i="2" s="1"/>
  <c r="AQ38" i="2" s="1"/>
  <c r="M38" i="6" s="1"/>
  <c r="N38" i="6" s="1"/>
  <c r="AO38" i="2"/>
  <c r="AR38" i="2"/>
  <c r="AS38" i="2"/>
  <c r="O38" i="6" s="1"/>
  <c r="AE37" i="2"/>
  <c r="AF37" i="2" s="1"/>
  <c r="AG37" i="2"/>
  <c r="AH37" i="2" s="1"/>
  <c r="AI37" i="2" s="1"/>
  <c r="I37" i="6" s="1"/>
  <c r="J37" i="6" s="1"/>
  <c r="AJ37" i="2"/>
  <c r="AL37" i="2" s="1"/>
  <c r="AM37" i="2" s="1"/>
  <c r="K37" i="6" s="1"/>
  <c r="L37" i="6" s="1"/>
  <c r="AK37" i="2"/>
  <c r="AN37" i="2"/>
  <c r="AO37" i="2"/>
  <c r="AP37" i="2" s="1"/>
  <c r="AQ37" i="2" s="1"/>
  <c r="M37" i="6" s="1"/>
  <c r="N37" i="6" s="1"/>
  <c r="AR37" i="2"/>
  <c r="AS37" i="2" s="1"/>
  <c r="O37" i="6" s="1"/>
  <c r="P37" i="6" s="1"/>
  <c r="G36" i="6"/>
  <c r="O36" i="6"/>
  <c r="G35" i="6"/>
  <c r="I35" i="6"/>
  <c r="J35" i="6" s="1"/>
  <c r="O35" i="6"/>
  <c r="P35" i="6" s="1"/>
  <c r="G34" i="6"/>
  <c r="H34" i="6" s="1"/>
  <c r="I34" i="6"/>
  <c r="J34" i="6" s="1"/>
  <c r="I33" i="6"/>
  <c r="J33" i="6" s="1"/>
  <c r="M33" i="6"/>
  <c r="N33" i="6" s="1"/>
  <c r="O33" i="6"/>
  <c r="P33" i="6" s="1"/>
  <c r="G32" i="6"/>
  <c r="H32" i="6" s="1"/>
  <c r="M32" i="6"/>
  <c r="O32" i="6"/>
  <c r="P32" i="6" s="1"/>
  <c r="G31" i="6"/>
  <c r="I31" i="6"/>
  <c r="J31" i="6" s="1"/>
  <c r="O31" i="6"/>
  <c r="P31" i="6" s="1"/>
  <c r="G30" i="6"/>
  <c r="H30" i="6" s="1"/>
  <c r="I30" i="6"/>
  <c r="J30" i="6" s="1"/>
  <c r="I29" i="6"/>
  <c r="J29" i="6" s="1"/>
  <c r="K29" i="6"/>
  <c r="L29" i="6" s="1"/>
  <c r="O29" i="6"/>
  <c r="P29" i="6" s="1"/>
  <c r="G28" i="6"/>
  <c r="H28" i="6" s="1"/>
  <c r="K28" i="6"/>
  <c r="L28" i="6" s="1"/>
  <c r="M28" i="6"/>
  <c r="N28" i="6" s="1"/>
  <c r="O28" i="6"/>
  <c r="P28" i="6" s="1"/>
  <c r="G27" i="6"/>
  <c r="I27" i="6"/>
  <c r="J27" i="6" s="1"/>
  <c r="O27" i="6"/>
  <c r="P27" i="6" s="1"/>
  <c r="G26" i="6"/>
  <c r="H26" i="6" s="1"/>
  <c r="I26" i="6"/>
  <c r="J26" i="6" s="1"/>
  <c r="M26" i="6"/>
  <c r="I25" i="6"/>
  <c r="J25" i="6" s="1"/>
  <c r="K25" i="6"/>
  <c r="M25" i="6"/>
  <c r="N25" i="6" s="1"/>
  <c r="O25" i="6"/>
  <c r="P25" i="6" s="1"/>
  <c r="G24" i="6"/>
  <c r="H24" i="6" s="1"/>
  <c r="K24" i="6"/>
  <c r="M24" i="6"/>
  <c r="N24" i="6" s="1"/>
  <c r="O24" i="6"/>
  <c r="P24" i="6" s="1"/>
  <c r="G23" i="6"/>
  <c r="I23" i="6"/>
  <c r="J23" i="6" s="1"/>
  <c r="O23" i="6"/>
  <c r="P23" i="6" s="1"/>
  <c r="G22" i="6"/>
  <c r="H22" i="6" s="1"/>
  <c r="I22" i="6"/>
  <c r="J22" i="6" s="1"/>
  <c r="I21" i="6"/>
  <c r="J21" i="6" s="1"/>
  <c r="K21" i="6"/>
  <c r="L21" i="6" s="1"/>
  <c r="O21" i="6"/>
  <c r="P21" i="6" s="1"/>
  <c r="G20" i="6"/>
  <c r="H20" i="6" s="1"/>
  <c r="O20" i="6"/>
  <c r="P20" i="6" s="1"/>
  <c r="G18" i="6"/>
  <c r="I18" i="6"/>
  <c r="J18" i="6" s="1"/>
  <c r="O18" i="6"/>
  <c r="P18" i="6" s="1"/>
  <c r="G17" i="6"/>
  <c r="I17" i="6"/>
  <c r="J17" i="6" s="1"/>
  <c r="M17" i="6"/>
  <c r="O17" i="6"/>
  <c r="I14" i="6"/>
  <c r="J14" i="6" s="1"/>
  <c r="M14" i="6"/>
  <c r="O14" i="6"/>
  <c r="P14" i="6" s="1"/>
  <c r="G13" i="6"/>
  <c r="H13" i="6" s="1"/>
  <c r="I13" i="6"/>
  <c r="J13" i="6" s="1"/>
  <c r="K13" i="6"/>
  <c r="L13" i="6" s="1"/>
  <c r="M13" i="6"/>
  <c r="N13" i="6" s="1"/>
  <c r="O13" i="6"/>
  <c r="P13" i="6" s="1"/>
  <c r="G11" i="6"/>
  <c r="I11" i="6"/>
  <c r="J11" i="6" s="1"/>
  <c r="O11" i="6"/>
  <c r="P11" i="6" s="1"/>
  <c r="G10" i="6"/>
  <c r="I10" i="6"/>
  <c r="J10" i="6" s="1"/>
  <c r="I9" i="6"/>
  <c r="J9" i="6" s="1"/>
  <c r="O9" i="6"/>
  <c r="P9" i="6" s="1"/>
  <c r="G8" i="6"/>
  <c r="M8" i="6"/>
  <c r="N8" i="6" s="1"/>
  <c r="O8" i="6"/>
  <c r="P8" i="6" s="1"/>
  <c r="G6" i="6"/>
  <c r="I6" i="6"/>
  <c r="J6" i="6" s="1"/>
  <c r="O6" i="6"/>
  <c r="P6" i="6" s="1"/>
  <c r="G4" i="6"/>
  <c r="H4" i="6" s="1"/>
  <c r="I4" i="6"/>
  <c r="J4" i="6" s="1"/>
  <c r="N32" i="6"/>
  <c r="J44" i="6"/>
  <c r="J43" i="6"/>
  <c r="J42" i="6"/>
  <c r="J40" i="6"/>
  <c r="J38" i="6"/>
  <c r="H40" i="6"/>
  <c r="H38" i="6"/>
  <c r="H36" i="6"/>
  <c r="H17" i="6"/>
  <c r="H10" i="6"/>
  <c r="H8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G7" i="6"/>
  <c r="I7" i="6"/>
  <c r="J7" i="6" s="1"/>
  <c r="G19" i="6"/>
  <c r="I19" i="6"/>
  <c r="J19" i="6" s="1"/>
  <c r="O19" i="6"/>
  <c r="P19" i="6" s="1"/>
  <c r="I15" i="6"/>
  <c r="J15" i="6" s="1"/>
  <c r="O15" i="6"/>
  <c r="P15" i="6" s="1"/>
  <c r="AE41" i="2"/>
  <c r="AF41" i="2" s="1"/>
  <c r="G41" i="6" s="1"/>
  <c r="AG41" i="2"/>
  <c r="AH41" i="2" s="1"/>
  <c r="AI41" i="2" s="1"/>
  <c r="I41" i="6" s="1"/>
  <c r="J41" i="6" s="1"/>
  <c r="AJ41" i="2"/>
  <c r="AK41" i="2"/>
  <c r="AN41" i="2"/>
  <c r="AO41" i="2"/>
  <c r="AR41" i="2"/>
  <c r="AS41" i="2" s="1"/>
  <c r="O41" i="6" s="1"/>
  <c r="G5" i="6"/>
  <c r="I5" i="6"/>
  <c r="J5" i="6" s="1"/>
  <c r="G12" i="6"/>
  <c r="I12" i="6"/>
  <c r="J12" i="6" s="1"/>
  <c r="M12" i="6"/>
  <c r="N12" i="6" s="1"/>
  <c r="O12" i="6"/>
  <c r="G16" i="6"/>
  <c r="I16" i="6"/>
  <c r="J16" i="6" s="1"/>
  <c r="M16" i="6"/>
  <c r="N16" i="6" s="1"/>
  <c r="O16" i="6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AE44" i="3"/>
  <c r="AF44" i="3" s="1"/>
  <c r="G44" i="5" s="1"/>
  <c r="AG44" i="3"/>
  <c r="AH44" i="3" s="1"/>
  <c r="AI44" i="3" s="1"/>
  <c r="I44" i="5" s="1"/>
  <c r="J44" i="5" s="1"/>
  <c r="AJ44" i="3"/>
  <c r="AK44" i="3"/>
  <c r="AN44" i="3"/>
  <c r="AO44" i="3"/>
  <c r="AR44" i="3"/>
  <c r="AS44" i="3" s="1"/>
  <c r="O44" i="5" s="1"/>
  <c r="P44" i="5" s="1"/>
  <c r="AE43" i="3"/>
  <c r="AF43" i="3" s="1"/>
  <c r="G43" i="5" s="1"/>
  <c r="AG43" i="3"/>
  <c r="AH43" i="3" s="1"/>
  <c r="AI43" i="3" s="1"/>
  <c r="I43" i="5" s="1"/>
  <c r="J43" i="5" s="1"/>
  <c r="AJ43" i="3"/>
  <c r="AK43" i="3"/>
  <c r="AL43" i="3" s="1"/>
  <c r="AM43" i="3" s="1"/>
  <c r="K43" i="5" s="1"/>
  <c r="L43" i="5" s="1"/>
  <c r="AN43" i="3"/>
  <c r="AP43" i="3" s="1"/>
  <c r="AQ43" i="3" s="1"/>
  <c r="M43" i="5" s="1"/>
  <c r="N43" i="5" s="1"/>
  <c r="AO43" i="3"/>
  <c r="AR43" i="3"/>
  <c r="AS43" i="3" s="1"/>
  <c r="O43" i="5" s="1"/>
  <c r="P43" i="5" s="1"/>
  <c r="AE42" i="3"/>
  <c r="AF42" i="3" s="1"/>
  <c r="AG42" i="3"/>
  <c r="AH42" i="3" s="1"/>
  <c r="AI42" i="3" s="1"/>
  <c r="I42" i="5" s="1"/>
  <c r="AJ42" i="3"/>
  <c r="AK42" i="3"/>
  <c r="AN42" i="3"/>
  <c r="AO42" i="3"/>
  <c r="AR42" i="3"/>
  <c r="AS42" i="3" s="1"/>
  <c r="O42" i="5" s="1"/>
  <c r="P42" i="5" s="1"/>
  <c r="AE40" i="3"/>
  <c r="AF40" i="3" s="1"/>
  <c r="G40" i="5" s="1"/>
  <c r="AG40" i="3"/>
  <c r="AH40" i="3" s="1"/>
  <c r="AI40" i="3" s="1"/>
  <c r="I40" i="5" s="1"/>
  <c r="AJ40" i="3"/>
  <c r="AK40" i="3"/>
  <c r="AN40" i="3"/>
  <c r="AO40" i="3"/>
  <c r="AR40" i="3"/>
  <c r="AS40" i="3" s="1"/>
  <c r="AE39" i="3"/>
  <c r="AF39" i="3" s="1"/>
  <c r="G39" i="5" s="1"/>
  <c r="AG39" i="3"/>
  <c r="AH39" i="3" s="1"/>
  <c r="AI39" i="3" s="1"/>
  <c r="I39" i="5" s="1"/>
  <c r="J39" i="5" s="1"/>
  <c r="AJ39" i="3"/>
  <c r="AK39" i="3"/>
  <c r="AN39" i="3"/>
  <c r="AO39" i="3"/>
  <c r="AP39" i="3" s="1"/>
  <c r="AQ39" i="3" s="1"/>
  <c r="M39" i="5" s="1"/>
  <c r="N39" i="5" s="1"/>
  <c r="AR39" i="3"/>
  <c r="AS39" i="3" s="1"/>
  <c r="O39" i="5" s="1"/>
  <c r="P39" i="5" s="1"/>
  <c r="AE38" i="3"/>
  <c r="AF38" i="3" s="1"/>
  <c r="G38" i="5" s="1"/>
  <c r="AG38" i="3"/>
  <c r="AH38" i="3"/>
  <c r="AI38" i="3" s="1"/>
  <c r="I38" i="5" s="1"/>
  <c r="J38" i="5" s="1"/>
  <c r="AJ38" i="3"/>
  <c r="AK38" i="3"/>
  <c r="AN38" i="3"/>
  <c r="AO38" i="3"/>
  <c r="AR38" i="3"/>
  <c r="AS38" i="3" s="1"/>
  <c r="AE37" i="3"/>
  <c r="AF37" i="3" s="1"/>
  <c r="AG37" i="3"/>
  <c r="AH37" i="3" s="1"/>
  <c r="AI37" i="3" s="1"/>
  <c r="I37" i="5" s="1"/>
  <c r="J37" i="5" s="1"/>
  <c r="AJ37" i="3"/>
  <c r="AL37" i="3" s="1"/>
  <c r="AM37" i="3" s="1"/>
  <c r="K37" i="5" s="1"/>
  <c r="L37" i="5" s="1"/>
  <c r="AK37" i="3"/>
  <c r="AN37" i="3"/>
  <c r="AO37" i="3"/>
  <c r="AP37" i="3" s="1"/>
  <c r="AQ37" i="3" s="1"/>
  <c r="M37" i="5" s="1"/>
  <c r="N37" i="5" s="1"/>
  <c r="AR37" i="3"/>
  <c r="AS37" i="3" s="1"/>
  <c r="O37" i="5" s="1"/>
  <c r="P37" i="5" s="1"/>
  <c r="C43" i="5"/>
  <c r="D43" i="5"/>
  <c r="E43" i="5"/>
  <c r="F43" i="5" s="1"/>
  <c r="C44" i="5"/>
  <c r="D44" i="5"/>
  <c r="E44" i="5"/>
  <c r="F44" i="5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41" i="3"/>
  <c r="AF41" i="3" s="1"/>
  <c r="G41" i="5" s="1"/>
  <c r="AG41" i="3"/>
  <c r="AH41" i="3" s="1"/>
  <c r="AI41" i="3" s="1"/>
  <c r="AJ41" i="3"/>
  <c r="AK41" i="3"/>
  <c r="AN41" i="3"/>
  <c r="AO41" i="3"/>
  <c r="AR41" i="3"/>
  <c r="AS41" i="3" s="1"/>
  <c r="D1" i="13"/>
  <c r="G44" i="8"/>
  <c r="H44" i="8" s="1"/>
  <c r="G43" i="8"/>
  <c r="H43" i="8" s="1"/>
  <c r="G41" i="8"/>
  <c r="H41" i="8" s="1"/>
  <c r="G39" i="8"/>
  <c r="H39" i="8" s="1"/>
  <c r="G38" i="8"/>
  <c r="H38" i="8" s="1"/>
  <c r="G37" i="8"/>
  <c r="H37" i="8" s="1"/>
  <c r="G34" i="8"/>
  <c r="H34" i="8" s="1"/>
  <c r="G33" i="8"/>
  <c r="H33" i="8" s="1"/>
  <c r="G31" i="8"/>
  <c r="H31" i="8" s="1"/>
  <c r="G28" i="8"/>
  <c r="H28" i="8" s="1"/>
  <c r="G27" i="8"/>
  <c r="H27" i="8" s="1"/>
  <c r="G22" i="8"/>
  <c r="G17" i="8"/>
  <c r="H17" i="8" s="1"/>
  <c r="G15" i="8"/>
  <c r="H15" i="8" s="1"/>
  <c r="G10" i="8"/>
  <c r="H10" i="8" s="1"/>
  <c r="G9" i="8"/>
  <c r="H9" i="8" s="1"/>
  <c r="G5" i="8"/>
  <c r="H5" i="8" s="1"/>
  <c r="I44" i="8"/>
  <c r="J44" i="8" s="1"/>
  <c r="I43" i="8"/>
  <c r="J43" i="8" s="1"/>
  <c r="O42" i="8"/>
  <c r="P42" i="8" s="1"/>
  <c r="O39" i="8"/>
  <c r="P39" i="8" s="1"/>
  <c r="E43" i="2"/>
  <c r="D43" i="2"/>
  <c r="C43" i="2"/>
  <c r="B43" i="2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4" i="2"/>
  <c r="C44" i="2"/>
  <c r="D44" i="2"/>
  <c r="E44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6" i="2"/>
  <c r="B25" i="2"/>
  <c r="B24" i="2"/>
  <c r="B23" i="2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E43" i="3"/>
  <c r="D43" i="3"/>
  <c r="C43" i="3"/>
  <c r="A2" i="3"/>
  <c r="E44" i="3"/>
  <c r="D44" i="3"/>
  <c r="C44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44" i="11"/>
  <c r="I44" i="11"/>
  <c r="O44" i="11"/>
  <c r="P44" i="11" s="1"/>
  <c r="G43" i="11"/>
  <c r="I43" i="11"/>
  <c r="J43" i="11" s="1"/>
  <c r="M43" i="11"/>
  <c r="N43" i="11" s="1"/>
  <c r="G42" i="11"/>
  <c r="K42" i="11"/>
  <c r="O42" i="11"/>
  <c r="P42" i="11" s="1"/>
  <c r="G41" i="11"/>
  <c r="O41" i="11"/>
  <c r="P41" i="11" s="1"/>
  <c r="G40" i="11"/>
  <c r="I40" i="11"/>
  <c r="G39" i="11"/>
  <c r="I39" i="11"/>
  <c r="J39" i="11" s="1"/>
  <c r="M39" i="11"/>
  <c r="N39" i="11" s="1"/>
  <c r="O39" i="11"/>
  <c r="P39" i="11" s="1"/>
  <c r="G38" i="11"/>
  <c r="H38" i="11" s="1"/>
  <c r="M38" i="11"/>
  <c r="G37" i="11"/>
  <c r="I37" i="11"/>
  <c r="J37" i="11" s="1"/>
  <c r="O36" i="11"/>
  <c r="P36" i="11" s="1"/>
  <c r="I35" i="11"/>
  <c r="J35" i="11" s="1"/>
  <c r="G33" i="11"/>
  <c r="I32" i="11"/>
  <c r="J32" i="11" s="1"/>
  <c r="O30" i="11"/>
  <c r="P30" i="11" s="1"/>
  <c r="G28" i="11"/>
  <c r="G27" i="11"/>
  <c r="O26" i="11"/>
  <c r="P26" i="11" s="1"/>
  <c r="O25" i="11"/>
  <c r="P25" i="11" s="1"/>
  <c r="G24" i="11"/>
  <c r="G22" i="11"/>
  <c r="H22" i="11" s="1"/>
  <c r="I21" i="11"/>
  <c r="J21" i="11" s="1"/>
  <c r="G20" i="11"/>
  <c r="O20" i="11"/>
  <c r="P20" i="11" s="1"/>
  <c r="G17" i="11"/>
  <c r="O16" i="11"/>
  <c r="P16" i="11" s="1"/>
  <c r="I14" i="11"/>
  <c r="J14" i="11" s="1"/>
  <c r="G13" i="11"/>
  <c r="O13" i="11"/>
  <c r="P13" i="11" s="1"/>
  <c r="G12" i="11"/>
  <c r="I11" i="11"/>
  <c r="J11" i="11" s="1"/>
  <c r="I10" i="11"/>
  <c r="J10" i="11" s="1"/>
  <c r="G9" i="11"/>
  <c r="I8" i="11"/>
  <c r="J8" i="11" s="1"/>
  <c r="O8" i="11"/>
  <c r="P8" i="11" s="1"/>
  <c r="G5" i="11"/>
  <c r="G4" i="11"/>
  <c r="O4" i="11"/>
  <c r="P4" i="11" s="1"/>
  <c r="N38" i="11"/>
  <c r="L42" i="11"/>
  <c r="J44" i="11"/>
  <c r="J40" i="11"/>
  <c r="H42" i="11"/>
  <c r="C43" i="11"/>
  <c r="D43" i="11"/>
  <c r="E43" i="11"/>
  <c r="F43" i="11" s="1"/>
  <c r="C44" i="11"/>
  <c r="D44" i="11"/>
  <c r="E44" i="11"/>
  <c r="F44" i="11" s="1"/>
  <c r="A2" i="11"/>
  <c r="E42" i="11"/>
  <c r="F42" i="11" s="1"/>
  <c r="D42" i="11"/>
  <c r="C42" i="11"/>
  <c r="E41" i="11"/>
  <c r="F41" i="11" s="1"/>
  <c r="D41" i="11"/>
  <c r="C41" i="11"/>
  <c r="E40" i="11"/>
  <c r="F40" i="11" s="1"/>
  <c r="D40" i="11"/>
  <c r="C40" i="11"/>
  <c r="E39" i="11"/>
  <c r="F39" i="11" s="1"/>
  <c r="D39" i="11"/>
  <c r="C39" i="11"/>
  <c r="E38" i="11"/>
  <c r="F38" i="11" s="1"/>
  <c r="D38" i="11"/>
  <c r="C38" i="11"/>
  <c r="E37" i="11"/>
  <c r="F37" i="11" s="1"/>
  <c r="D37" i="11"/>
  <c r="C37" i="11"/>
  <c r="E36" i="11"/>
  <c r="F36" i="11" s="1"/>
  <c r="D36" i="11"/>
  <c r="C36" i="11"/>
  <c r="E35" i="11"/>
  <c r="F35" i="11" s="1"/>
  <c r="D35" i="11"/>
  <c r="C35" i="11"/>
  <c r="E34" i="11"/>
  <c r="F34" i="11" s="1"/>
  <c r="D34" i="11"/>
  <c r="C34" i="11"/>
  <c r="E33" i="11"/>
  <c r="F33" i="11" s="1"/>
  <c r="D33" i="11"/>
  <c r="C33" i="11"/>
  <c r="E32" i="11"/>
  <c r="F32" i="11" s="1"/>
  <c r="D32" i="11"/>
  <c r="C32" i="11"/>
  <c r="E31" i="11"/>
  <c r="F31" i="11" s="1"/>
  <c r="D31" i="11"/>
  <c r="C31" i="11"/>
  <c r="E30" i="11"/>
  <c r="F30" i="11" s="1"/>
  <c r="D30" i="11"/>
  <c r="C30" i="11"/>
  <c r="E29" i="11"/>
  <c r="F29" i="11" s="1"/>
  <c r="D29" i="11"/>
  <c r="C29" i="11"/>
  <c r="E28" i="11"/>
  <c r="F28" i="11" s="1"/>
  <c r="D28" i="11"/>
  <c r="C28" i="11"/>
  <c r="E27" i="11"/>
  <c r="F27" i="11" s="1"/>
  <c r="D27" i="11"/>
  <c r="C27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44" i="10"/>
  <c r="I44" i="10"/>
  <c r="K44" i="10"/>
  <c r="O44" i="10"/>
  <c r="P44" i="10" s="1"/>
  <c r="G43" i="10"/>
  <c r="I43" i="10"/>
  <c r="J43" i="10" s="1"/>
  <c r="M43" i="10"/>
  <c r="N43" i="10" s="1"/>
  <c r="O43" i="10"/>
  <c r="I42" i="10"/>
  <c r="M42" i="10"/>
  <c r="O42" i="10"/>
  <c r="G41" i="10"/>
  <c r="I41" i="10"/>
  <c r="J41" i="10" s="1"/>
  <c r="O41" i="10"/>
  <c r="P41" i="10" s="1"/>
  <c r="G40" i="10"/>
  <c r="I40" i="10"/>
  <c r="M40" i="10"/>
  <c r="O40" i="10"/>
  <c r="G39" i="10"/>
  <c r="I39" i="10"/>
  <c r="J39" i="10" s="1"/>
  <c r="O39" i="10"/>
  <c r="G38" i="10"/>
  <c r="I38" i="10"/>
  <c r="J38" i="10" s="1"/>
  <c r="M38" i="10"/>
  <c r="O38" i="10"/>
  <c r="I37" i="10"/>
  <c r="J37" i="10" s="1"/>
  <c r="K37" i="10"/>
  <c r="M37" i="10"/>
  <c r="N37" i="10" s="1"/>
  <c r="O37" i="10"/>
  <c r="G36" i="10"/>
  <c r="O36" i="10"/>
  <c r="P36" i="10" s="1"/>
  <c r="G35" i="10"/>
  <c r="H35" i="10" s="1"/>
  <c r="O35" i="10"/>
  <c r="P35" i="10" s="1"/>
  <c r="G34" i="10"/>
  <c r="I34" i="10"/>
  <c r="I33" i="10"/>
  <c r="J33" i="10" s="1"/>
  <c r="M33" i="10"/>
  <c r="N33" i="10" s="1"/>
  <c r="G32" i="10"/>
  <c r="M32" i="10"/>
  <c r="O32" i="10"/>
  <c r="P32" i="10" s="1"/>
  <c r="I31" i="10"/>
  <c r="J31" i="10" s="1"/>
  <c r="O31" i="10"/>
  <c r="P31" i="10" s="1"/>
  <c r="G30" i="10"/>
  <c r="H30" i="10" s="1"/>
  <c r="I30" i="10"/>
  <c r="J30" i="10" s="1"/>
  <c r="I29" i="10"/>
  <c r="J29" i="10" s="1"/>
  <c r="K29" i="10"/>
  <c r="L29" i="10" s="1"/>
  <c r="G28" i="10"/>
  <c r="K28" i="10"/>
  <c r="M28" i="10"/>
  <c r="N28" i="10" s="1"/>
  <c r="O28" i="10"/>
  <c r="P28" i="10" s="1"/>
  <c r="G27" i="10"/>
  <c r="I27" i="10"/>
  <c r="J27" i="10" s="1"/>
  <c r="O27" i="10"/>
  <c r="G26" i="10"/>
  <c r="I26" i="10"/>
  <c r="M26" i="10"/>
  <c r="N26" i="10" s="1"/>
  <c r="I25" i="10"/>
  <c r="J25" i="10" s="1"/>
  <c r="K25" i="10"/>
  <c r="L25" i="10" s="1"/>
  <c r="M25" i="10"/>
  <c r="N25" i="10" s="1"/>
  <c r="G24" i="10"/>
  <c r="H24" i="10" s="1"/>
  <c r="K24" i="10"/>
  <c r="L24" i="10" s="1"/>
  <c r="M24" i="10"/>
  <c r="N24" i="10" s="1"/>
  <c r="G23" i="10"/>
  <c r="I23" i="10"/>
  <c r="J23" i="10" s="1"/>
  <c r="O23" i="10"/>
  <c r="P23" i="10" s="1"/>
  <c r="G22" i="10"/>
  <c r="I22" i="10"/>
  <c r="J22" i="10" s="1"/>
  <c r="I21" i="10"/>
  <c r="J21" i="10" s="1"/>
  <c r="K21" i="10"/>
  <c r="L21" i="10" s="1"/>
  <c r="G20" i="10"/>
  <c r="O20" i="10"/>
  <c r="P20" i="10" s="1"/>
  <c r="O19" i="10"/>
  <c r="P19" i="10" s="1"/>
  <c r="G18" i="10"/>
  <c r="H18" i="10" s="1"/>
  <c r="I18" i="10"/>
  <c r="J18" i="10" s="1"/>
  <c r="O18" i="10"/>
  <c r="P18" i="10" s="1"/>
  <c r="G17" i="10"/>
  <c r="M17" i="10"/>
  <c r="N17" i="10" s="1"/>
  <c r="G16" i="10"/>
  <c r="H16" i="10" s="1"/>
  <c r="I16" i="10"/>
  <c r="M16" i="10"/>
  <c r="N16" i="10" s="1"/>
  <c r="O16" i="10"/>
  <c r="P16" i="10" s="1"/>
  <c r="I15" i="10"/>
  <c r="J15" i="10" s="1"/>
  <c r="O15" i="10"/>
  <c r="P15" i="10" s="1"/>
  <c r="I14" i="10"/>
  <c r="J14" i="10" s="1"/>
  <c r="M14" i="10"/>
  <c r="N14" i="10" s="1"/>
  <c r="O14" i="10"/>
  <c r="P14" i="10" s="1"/>
  <c r="G13" i="10"/>
  <c r="H13" i="10" s="1"/>
  <c r="I13" i="10"/>
  <c r="J13" i="10" s="1"/>
  <c r="K13" i="10"/>
  <c r="L13" i="10" s="1"/>
  <c r="O13" i="10"/>
  <c r="P13" i="10" s="1"/>
  <c r="G12" i="10"/>
  <c r="O12" i="10"/>
  <c r="P12" i="10" s="1"/>
  <c r="G11" i="10"/>
  <c r="H11" i="10" s="1"/>
  <c r="I11" i="10"/>
  <c r="J11" i="10" s="1"/>
  <c r="G10" i="10"/>
  <c r="I10" i="10"/>
  <c r="J10" i="10" s="1"/>
  <c r="O9" i="10"/>
  <c r="P9" i="10" s="1"/>
  <c r="G8" i="10"/>
  <c r="H8" i="10" s="1"/>
  <c r="M8" i="10"/>
  <c r="O8" i="10"/>
  <c r="P8" i="10" s="1"/>
  <c r="G7" i="10"/>
  <c r="H7" i="10" s="1"/>
  <c r="I7" i="10"/>
  <c r="J7" i="10" s="1"/>
  <c r="G6" i="10"/>
  <c r="H6" i="10" s="1"/>
  <c r="I6" i="10"/>
  <c r="J6" i="10" s="1"/>
  <c r="O6" i="10"/>
  <c r="P6" i="10" s="1"/>
  <c r="G5" i="10"/>
  <c r="I5" i="10"/>
  <c r="J5" i="10" s="1"/>
  <c r="G4" i="10"/>
  <c r="I4" i="10"/>
  <c r="J4" i="10" s="1"/>
  <c r="P43" i="10"/>
  <c r="P42" i="10"/>
  <c r="P40" i="10"/>
  <c r="P39" i="10"/>
  <c r="P38" i="10"/>
  <c r="P37" i="10"/>
  <c r="P27" i="10"/>
  <c r="N40" i="10"/>
  <c r="N38" i="10"/>
  <c r="N32" i="10"/>
  <c r="N8" i="10"/>
  <c r="L44" i="10"/>
  <c r="L37" i="10"/>
  <c r="L28" i="10"/>
  <c r="J44" i="10"/>
  <c r="J42" i="10"/>
  <c r="J40" i="10"/>
  <c r="J34" i="10"/>
  <c r="J26" i="10"/>
  <c r="J16" i="10"/>
  <c r="H43" i="10"/>
  <c r="H40" i="10"/>
  <c r="H39" i="10"/>
  <c r="H38" i="10"/>
  <c r="H34" i="10"/>
  <c r="H32" i="10"/>
  <c r="H27" i="10"/>
  <c r="H26" i="10"/>
  <c r="H23" i="10"/>
  <c r="H22" i="10"/>
  <c r="H10" i="10"/>
  <c r="H5" i="10"/>
  <c r="A2" i="10"/>
  <c r="C43" i="10"/>
  <c r="D43" i="10"/>
  <c r="E43" i="10"/>
  <c r="F43" i="10" s="1"/>
  <c r="C44" i="10"/>
  <c r="D44" i="10"/>
  <c r="E44" i="10"/>
  <c r="F44" i="10" s="1"/>
  <c r="E42" i="10"/>
  <c r="F42" i="10" s="1"/>
  <c r="D42" i="10"/>
  <c r="C42" i="10"/>
  <c r="E41" i="10"/>
  <c r="F41" i="10" s="1"/>
  <c r="D41" i="10"/>
  <c r="C41" i="10"/>
  <c r="E40" i="10"/>
  <c r="F40" i="10" s="1"/>
  <c r="D40" i="10"/>
  <c r="C40" i="10"/>
  <c r="E39" i="10"/>
  <c r="F39" i="10" s="1"/>
  <c r="D39" i="10"/>
  <c r="C39" i="10"/>
  <c r="E38" i="10"/>
  <c r="F38" i="10" s="1"/>
  <c r="D38" i="10"/>
  <c r="C38" i="10"/>
  <c r="E37" i="10"/>
  <c r="F37" i="10" s="1"/>
  <c r="D37" i="10"/>
  <c r="C37" i="10"/>
  <c r="E36" i="10"/>
  <c r="F36" i="10" s="1"/>
  <c r="D36" i="10"/>
  <c r="C36" i="10"/>
  <c r="E35" i="10"/>
  <c r="F35" i="10" s="1"/>
  <c r="D35" i="10"/>
  <c r="C35" i="10"/>
  <c r="E34" i="10"/>
  <c r="F34" i="10" s="1"/>
  <c r="D34" i="10"/>
  <c r="C34" i="10"/>
  <c r="E33" i="10"/>
  <c r="F33" i="10" s="1"/>
  <c r="D33" i="10"/>
  <c r="C33" i="10"/>
  <c r="E32" i="10"/>
  <c r="F32" i="10" s="1"/>
  <c r="D32" i="10"/>
  <c r="C32" i="10"/>
  <c r="E31" i="10"/>
  <c r="F31" i="10" s="1"/>
  <c r="D31" i="10"/>
  <c r="C31" i="10"/>
  <c r="E30" i="10"/>
  <c r="F30" i="10" s="1"/>
  <c r="D30" i="10"/>
  <c r="C30" i="10"/>
  <c r="E29" i="10"/>
  <c r="F29" i="10" s="1"/>
  <c r="D29" i="10"/>
  <c r="C29" i="10"/>
  <c r="E28" i="10"/>
  <c r="F28" i="10" s="1"/>
  <c r="D28" i="10"/>
  <c r="C28" i="10"/>
  <c r="E27" i="10"/>
  <c r="F27" i="10" s="1"/>
  <c r="D27" i="10"/>
  <c r="C27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I44" i="9"/>
  <c r="O44" i="9"/>
  <c r="P44" i="9" s="1"/>
  <c r="I43" i="9"/>
  <c r="J43" i="9" s="1"/>
  <c r="O43" i="9"/>
  <c r="P43" i="9" s="1"/>
  <c r="I42" i="9"/>
  <c r="O42" i="9"/>
  <c r="P42" i="9" s="1"/>
  <c r="G41" i="9"/>
  <c r="I40" i="9"/>
  <c r="J40" i="9" s="1"/>
  <c r="O39" i="9"/>
  <c r="P39" i="9" s="1"/>
  <c r="G38" i="9"/>
  <c r="K37" i="9"/>
  <c r="L37" i="9" s="1"/>
  <c r="J44" i="9"/>
  <c r="J42" i="9"/>
  <c r="A2" i="9"/>
  <c r="C43" i="9"/>
  <c r="D43" i="9"/>
  <c r="E43" i="9"/>
  <c r="F43" i="9" s="1"/>
  <c r="C44" i="9"/>
  <c r="D44" i="9"/>
  <c r="E44" i="9"/>
  <c r="F44" i="9" s="1"/>
  <c r="E42" i="9"/>
  <c r="F42" i="9" s="1"/>
  <c r="D42" i="9"/>
  <c r="C42" i="9"/>
  <c r="E41" i="9"/>
  <c r="F41" i="9" s="1"/>
  <c r="D41" i="9"/>
  <c r="C41" i="9"/>
  <c r="E40" i="9"/>
  <c r="F40" i="9" s="1"/>
  <c r="D40" i="9"/>
  <c r="C40" i="9"/>
  <c r="E39" i="9"/>
  <c r="F39" i="9" s="1"/>
  <c r="D39" i="9"/>
  <c r="C39" i="9"/>
  <c r="E38" i="9"/>
  <c r="F38" i="9" s="1"/>
  <c r="D38" i="9"/>
  <c r="C38" i="9"/>
  <c r="E37" i="9"/>
  <c r="F37" i="9" s="1"/>
  <c r="D37" i="9"/>
  <c r="C37" i="9"/>
  <c r="E36" i="9"/>
  <c r="F36" i="9" s="1"/>
  <c r="D36" i="9"/>
  <c r="C36" i="9"/>
  <c r="E35" i="9"/>
  <c r="F35" i="9" s="1"/>
  <c r="D35" i="9"/>
  <c r="C35" i="9"/>
  <c r="E34" i="9"/>
  <c r="F34" i="9" s="1"/>
  <c r="D34" i="9"/>
  <c r="C34" i="9"/>
  <c r="E33" i="9"/>
  <c r="F33" i="9" s="1"/>
  <c r="D33" i="9"/>
  <c r="C33" i="9"/>
  <c r="E32" i="9"/>
  <c r="F32" i="9" s="1"/>
  <c r="D32" i="9"/>
  <c r="C32" i="9"/>
  <c r="E31" i="9"/>
  <c r="F31" i="9" s="1"/>
  <c r="D31" i="9"/>
  <c r="C31" i="9"/>
  <c r="E30" i="9"/>
  <c r="F30" i="9" s="1"/>
  <c r="D30" i="9"/>
  <c r="C30" i="9"/>
  <c r="E29" i="9"/>
  <c r="F29" i="9" s="1"/>
  <c r="D29" i="9"/>
  <c r="C29" i="9"/>
  <c r="E28" i="9"/>
  <c r="F28" i="9" s="1"/>
  <c r="D28" i="9"/>
  <c r="C28" i="9"/>
  <c r="E27" i="9"/>
  <c r="F27" i="9" s="1"/>
  <c r="D27" i="9"/>
  <c r="C27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C43" i="8"/>
  <c r="D43" i="8"/>
  <c r="E43" i="8"/>
  <c r="F43" i="8" s="1"/>
  <c r="C44" i="8"/>
  <c r="D44" i="8"/>
  <c r="E44" i="8"/>
  <c r="F44" i="8" s="1"/>
  <c r="A2" i="8"/>
  <c r="E42" i="8"/>
  <c r="F42" i="8" s="1"/>
  <c r="D42" i="8"/>
  <c r="C42" i="8"/>
  <c r="E41" i="8"/>
  <c r="F41" i="8" s="1"/>
  <c r="D41" i="8"/>
  <c r="C41" i="8"/>
  <c r="E40" i="8"/>
  <c r="F40" i="8" s="1"/>
  <c r="D40" i="8"/>
  <c r="C40" i="8"/>
  <c r="E39" i="8"/>
  <c r="F39" i="8" s="1"/>
  <c r="D39" i="8"/>
  <c r="C39" i="8"/>
  <c r="E38" i="8"/>
  <c r="F38" i="8" s="1"/>
  <c r="D38" i="8"/>
  <c r="C38" i="8"/>
  <c r="E37" i="8"/>
  <c r="F37" i="8" s="1"/>
  <c r="D37" i="8"/>
  <c r="C37" i="8"/>
  <c r="E36" i="8"/>
  <c r="F36" i="8" s="1"/>
  <c r="D36" i="8"/>
  <c r="C36" i="8"/>
  <c r="E35" i="8"/>
  <c r="F35" i="8" s="1"/>
  <c r="D35" i="8"/>
  <c r="C35" i="8"/>
  <c r="E34" i="8"/>
  <c r="F34" i="8" s="1"/>
  <c r="D34" i="8"/>
  <c r="C34" i="8"/>
  <c r="E33" i="8"/>
  <c r="F33" i="8" s="1"/>
  <c r="D33" i="8"/>
  <c r="C33" i="8"/>
  <c r="E32" i="8"/>
  <c r="F32" i="8" s="1"/>
  <c r="D32" i="8"/>
  <c r="C32" i="8"/>
  <c r="E31" i="8"/>
  <c r="F31" i="8" s="1"/>
  <c r="D31" i="8"/>
  <c r="C31" i="8"/>
  <c r="E30" i="8"/>
  <c r="F30" i="8" s="1"/>
  <c r="D30" i="8"/>
  <c r="C30" i="8"/>
  <c r="E29" i="8"/>
  <c r="F29" i="8" s="1"/>
  <c r="D29" i="8"/>
  <c r="C29" i="8"/>
  <c r="E28" i="8"/>
  <c r="F28" i="8" s="1"/>
  <c r="D28" i="8"/>
  <c r="C28" i="8"/>
  <c r="E27" i="8"/>
  <c r="F27" i="8" s="1"/>
  <c r="D27" i="8"/>
  <c r="C27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O5" i="11" l="1"/>
  <c r="P5" i="11" s="1"/>
  <c r="I7" i="11"/>
  <c r="J7" i="11" s="1"/>
  <c r="G15" i="11"/>
  <c r="I17" i="11"/>
  <c r="J17" i="11" s="1"/>
  <c r="O24" i="11"/>
  <c r="P24" i="11" s="1"/>
  <c r="I26" i="11"/>
  <c r="J26" i="11" s="1"/>
  <c r="G31" i="11"/>
  <c r="G14" i="8"/>
  <c r="H14" i="8" s="1"/>
  <c r="G24" i="8"/>
  <c r="H24" i="8" s="1"/>
  <c r="I32" i="6"/>
  <c r="J32" i="6" s="1"/>
  <c r="I32" i="10"/>
  <c r="J32" i="10" s="1"/>
  <c r="I36" i="6"/>
  <c r="J36" i="6" s="1"/>
  <c r="I36" i="10"/>
  <c r="J36" i="10" s="1"/>
  <c r="I24" i="6"/>
  <c r="J24" i="6" s="1"/>
  <c r="I24" i="10"/>
  <c r="J24" i="10" s="1"/>
  <c r="I12" i="10"/>
  <c r="J12" i="10" s="1"/>
  <c r="I17" i="10"/>
  <c r="J17" i="10" s="1"/>
  <c r="I35" i="10"/>
  <c r="J35" i="10" s="1"/>
  <c r="I19" i="10"/>
  <c r="J19" i="10" s="1"/>
  <c r="M12" i="10"/>
  <c r="N12" i="10" s="1"/>
  <c r="M13" i="10"/>
  <c r="N13" i="10" s="1"/>
  <c r="I9" i="10"/>
  <c r="J9" i="10" s="1"/>
  <c r="O33" i="10"/>
  <c r="P33" i="10" s="1"/>
  <c r="O22" i="6"/>
  <c r="P22" i="6" s="1"/>
  <c r="O22" i="10"/>
  <c r="P22" i="10" s="1"/>
  <c r="O21" i="10"/>
  <c r="P21" i="10" s="1"/>
  <c r="O11" i="10"/>
  <c r="P11" i="10" s="1"/>
  <c r="G31" i="10"/>
  <c r="H31" i="10" s="1"/>
  <c r="G29" i="6"/>
  <c r="H29" i="6" s="1"/>
  <c r="G29" i="10"/>
  <c r="H29" i="10" s="1"/>
  <c r="G25" i="6"/>
  <c r="G25" i="10"/>
  <c r="H25" i="10" s="1"/>
  <c r="G21" i="6"/>
  <c r="H21" i="6" s="1"/>
  <c r="G21" i="10"/>
  <c r="H21" i="10" s="1"/>
  <c r="G19" i="10"/>
  <c r="H19" i="10" s="1"/>
  <c r="O34" i="6"/>
  <c r="P34" i="6" s="1"/>
  <c r="O34" i="10"/>
  <c r="P34" i="10" s="1"/>
  <c r="O26" i="6"/>
  <c r="P26" i="6" s="1"/>
  <c r="O26" i="10"/>
  <c r="P26" i="10" s="1"/>
  <c r="O24" i="10"/>
  <c r="P24" i="10" s="1"/>
  <c r="O25" i="10"/>
  <c r="P25" i="10" s="1"/>
  <c r="O29" i="10"/>
  <c r="P29" i="10" s="1"/>
  <c r="O4" i="6"/>
  <c r="P4" i="6" s="1"/>
  <c r="O4" i="10"/>
  <c r="P4" i="10" s="1"/>
  <c r="O18" i="11"/>
  <c r="P18" i="11" s="1"/>
  <c r="G8" i="8"/>
  <c r="H8" i="8" s="1"/>
  <c r="I16" i="11"/>
  <c r="J16" i="11" s="1"/>
  <c r="I20" i="11"/>
  <c r="J20" i="11" s="1"/>
  <c r="I9" i="7"/>
  <c r="J9" i="7" s="1"/>
  <c r="I9" i="11"/>
  <c r="J9" i="11" s="1"/>
  <c r="AP36" i="1"/>
  <c r="AQ36" i="1" s="1"/>
  <c r="AP33" i="1"/>
  <c r="AQ33" i="1" s="1"/>
  <c r="AP30" i="1"/>
  <c r="AQ30" i="1" s="1"/>
  <c r="AP22" i="1"/>
  <c r="AQ22" i="1" s="1"/>
  <c r="AP20" i="1"/>
  <c r="AQ20" i="1" s="1"/>
  <c r="AP17" i="1"/>
  <c r="AQ17" i="1" s="1"/>
  <c r="AP13" i="1"/>
  <c r="AQ13" i="1" s="1"/>
  <c r="AP9" i="1"/>
  <c r="AQ9" i="1" s="1"/>
  <c r="G11" i="11"/>
  <c r="G14" i="11"/>
  <c r="H14" i="11" s="1"/>
  <c r="I19" i="11"/>
  <c r="J19" i="11" s="1"/>
  <c r="G26" i="11"/>
  <c r="H26" i="11" s="1"/>
  <c r="O34" i="11"/>
  <c r="P34" i="11" s="1"/>
  <c r="G35" i="8"/>
  <c r="H35" i="8" s="1"/>
  <c r="I6" i="11"/>
  <c r="J6" i="11" s="1"/>
  <c r="G8" i="11"/>
  <c r="H8" i="11" s="1"/>
  <c r="O10" i="11"/>
  <c r="P10" i="11" s="1"/>
  <c r="O12" i="11"/>
  <c r="P12" i="11" s="1"/>
  <c r="I13" i="11"/>
  <c r="J13" i="11" s="1"/>
  <c r="O23" i="11"/>
  <c r="P23" i="11" s="1"/>
  <c r="G25" i="11"/>
  <c r="H25" i="11" s="1"/>
  <c r="G32" i="11"/>
  <c r="H32" i="11" s="1"/>
  <c r="I36" i="11"/>
  <c r="J36" i="11" s="1"/>
  <c r="G25" i="8"/>
  <c r="H25" i="8" s="1"/>
  <c r="G32" i="8"/>
  <c r="H32" i="8" s="1"/>
  <c r="G21" i="11"/>
  <c r="H21" i="11" s="1"/>
  <c r="O28" i="11"/>
  <c r="P28" i="11" s="1"/>
  <c r="I30" i="11"/>
  <c r="J30" i="11" s="1"/>
  <c r="G35" i="11"/>
  <c r="G11" i="8"/>
  <c r="H11" i="8" s="1"/>
  <c r="G21" i="8"/>
  <c r="H21" i="8" s="1"/>
  <c r="AL24" i="1"/>
  <c r="AM24" i="1" s="1"/>
  <c r="K24" i="7" s="1"/>
  <c r="L24" i="7" s="1"/>
  <c r="AL44" i="3"/>
  <c r="AM44" i="3" s="1"/>
  <c r="K44" i="5" s="1"/>
  <c r="L44" i="5" s="1"/>
  <c r="AL28" i="1"/>
  <c r="AM28" i="1" s="1"/>
  <c r="AL25" i="1"/>
  <c r="AM25" i="1" s="1"/>
  <c r="I28" i="7"/>
  <c r="J28" i="7" s="1"/>
  <c r="I28" i="11"/>
  <c r="J28" i="11" s="1"/>
  <c r="G42" i="5"/>
  <c r="G42" i="9"/>
  <c r="O43" i="7"/>
  <c r="O43" i="11"/>
  <c r="P43" i="11" s="1"/>
  <c r="O41" i="5"/>
  <c r="P41" i="5" s="1"/>
  <c r="O41" i="9"/>
  <c r="P41" i="9" s="1"/>
  <c r="I42" i="7"/>
  <c r="J42" i="7" s="1"/>
  <c r="I42" i="11"/>
  <c r="J42" i="11" s="1"/>
  <c r="I38" i="9"/>
  <c r="J38" i="9" s="1"/>
  <c r="I24" i="11"/>
  <c r="J24" i="11" s="1"/>
  <c r="I27" i="11"/>
  <c r="J27" i="11" s="1"/>
  <c r="G36" i="11"/>
  <c r="H36" i="11" s="1"/>
  <c r="O38" i="11"/>
  <c r="P38" i="11" s="1"/>
  <c r="O40" i="11"/>
  <c r="P40" i="11" s="1"/>
  <c r="M41" i="11"/>
  <c r="N41" i="11" s="1"/>
  <c r="G36" i="8"/>
  <c r="H36" i="8" s="1"/>
  <c r="G40" i="9"/>
  <c r="H40" i="9" s="1"/>
  <c r="K43" i="9"/>
  <c r="L43" i="9" s="1"/>
  <c r="G6" i="11"/>
  <c r="H6" i="11" s="1"/>
  <c r="I41" i="11"/>
  <c r="J41" i="11" s="1"/>
  <c r="O44" i="8"/>
  <c r="P44" i="8" s="1"/>
  <c r="G6" i="8"/>
  <c r="H6" i="8" s="1"/>
  <c r="G29" i="8"/>
  <c r="H29" i="8" s="1"/>
  <c r="G42" i="8"/>
  <c r="H42" i="8" s="1"/>
  <c r="O37" i="9"/>
  <c r="P37" i="9" s="1"/>
  <c r="I5" i="11"/>
  <c r="J5" i="11" s="1"/>
  <c r="O9" i="11"/>
  <c r="P9" i="11" s="1"/>
  <c r="I15" i="11"/>
  <c r="J15" i="11" s="1"/>
  <c r="O17" i="11"/>
  <c r="P17" i="11" s="1"/>
  <c r="O22" i="11"/>
  <c r="P22" i="11" s="1"/>
  <c r="I23" i="11"/>
  <c r="J23" i="11" s="1"/>
  <c r="G29" i="11"/>
  <c r="G30" i="11"/>
  <c r="H30" i="11" s="1"/>
  <c r="O33" i="11"/>
  <c r="P33" i="11" s="1"/>
  <c r="I34" i="11"/>
  <c r="J34" i="11" s="1"/>
  <c r="I38" i="11"/>
  <c r="J38" i="11" s="1"/>
  <c r="G13" i="8"/>
  <c r="H13" i="8" s="1"/>
  <c r="G20" i="8"/>
  <c r="H20" i="8" s="1"/>
  <c r="G30" i="8"/>
  <c r="H30" i="8" s="1"/>
  <c r="AL41" i="3"/>
  <c r="AM41" i="3" s="1"/>
  <c r="AL39" i="3"/>
  <c r="AM39" i="3" s="1"/>
  <c r="AP25" i="1"/>
  <c r="AQ25" i="1" s="1"/>
  <c r="M25" i="7" s="1"/>
  <c r="N25" i="7" s="1"/>
  <c r="AP44" i="1"/>
  <c r="AQ44" i="1" s="1"/>
  <c r="AP37" i="1"/>
  <c r="AQ37" i="1" s="1"/>
  <c r="AL4" i="1"/>
  <c r="AM4" i="1" s="1"/>
  <c r="I4" i="7"/>
  <c r="I4" i="11"/>
  <c r="J4" i="11" s="1"/>
  <c r="G10" i="11"/>
  <c r="H10" i="11" s="1"/>
  <c r="I12" i="11"/>
  <c r="J12" i="11" s="1"/>
  <c r="O21" i="11"/>
  <c r="P21" i="11" s="1"/>
  <c r="K24" i="11"/>
  <c r="L24" i="11" s="1"/>
  <c r="O27" i="11"/>
  <c r="P27" i="11" s="1"/>
  <c r="AP19" i="1"/>
  <c r="AQ19" i="1" s="1"/>
  <c r="AP28" i="1"/>
  <c r="AQ28" i="1" s="1"/>
  <c r="G18" i="11"/>
  <c r="H18" i="11" s="1"/>
  <c r="I29" i="11"/>
  <c r="J29" i="11" s="1"/>
  <c r="G34" i="11"/>
  <c r="H34" i="11" s="1"/>
  <c r="G18" i="8"/>
  <c r="H18" i="8" s="1"/>
  <c r="G23" i="8"/>
  <c r="H23" i="8" s="1"/>
  <c r="AP6" i="1"/>
  <c r="AQ6" i="1" s="1"/>
  <c r="O14" i="11"/>
  <c r="P14" i="11" s="1"/>
  <c r="G16" i="11"/>
  <c r="H16" i="11" s="1"/>
  <c r="G23" i="11"/>
  <c r="H23" i="11" s="1"/>
  <c r="I25" i="11"/>
  <c r="J25" i="11" s="1"/>
  <c r="AP7" i="1"/>
  <c r="AQ7" i="1" s="1"/>
  <c r="AP26" i="1"/>
  <c r="AQ26" i="1" s="1"/>
  <c r="AL27" i="1"/>
  <c r="AM27" i="1" s="1"/>
  <c r="AP4" i="1"/>
  <c r="AQ4" i="1" s="1"/>
  <c r="AP34" i="1"/>
  <c r="AQ34" i="1" s="1"/>
  <c r="AP32" i="1"/>
  <c r="AQ32" i="1" s="1"/>
  <c r="AP23" i="1"/>
  <c r="AQ23" i="1" s="1"/>
  <c r="AP21" i="1"/>
  <c r="AQ21" i="1" s="1"/>
  <c r="AP18" i="1"/>
  <c r="AQ18" i="1" s="1"/>
  <c r="AP14" i="1"/>
  <c r="AQ14" i="1" s="1"/>
  <c r="AP10" i="1"/>
  <c r="AQ10" i="1" s="1"/>
  <c r="O38" i="5"/>
  <c r="P38" i="5" s="1"/>
  <c r="O38" i="9"/>
  <c r="P38" i="9" s="1"/>
  <c r="O40" i="5"/>
  <c r="O40" i="8" s="1"/>
  <c r="P40" i="8" s="1"/>
  <c r="O40" i="9"/>
  <c r="P40" i="9" s="1"/>
  <c r="I37" i="9"/>
  <c r="J37" i="9" s="1"/>
  <c r="I39" i="9"/>
  <c r="J39" i="9" s="1"/>
  <c r="G43" i="9"/>
  <c r="H43" i="9" s="1"/>
  <c r="G44" i="9"/>
  <c r="H44" i="9" s="1"/>
  <c r="I37" i="8"/>
  <c r="J37" i="8" s="1"/>
  <c r="AP38" i="3"/>
  <c r="AQ38" i="3" s="1"/>
  <c r="AP40" i="3"/>
  <c r="AQ40" i="3" s="1"/>
  <c r="M40" i="9" s="1"/>
  <c r="N40" i="9" s="1"/>
  <c r="M43" i="9"/>
  <c r="N43" i="9" s="1"/>
  <c r="I38" i="8"/>
  <c r="J38" i="8" s="1"/>
  <c r="AL40" i="3"/>
  <c r="AM40" i="3" s="1"/>
  <c r="AL42" i="3"/>
  <c r="AM42" i="3" s="1"/>
  <c r="M37" i="9"/>
  <c r="N37" i="9" s="1"/>
  <c r="M39" i="9"/>
  <c r="N39" i="9" s="1"/>
  <c r="K44" i="9"/>
  <c r="L44" i="9" s="1"/>
  <c r="I39" i="8"/>
  <c r="J39" i="8" s="1"/>
  <c r="M4" i="6"/>
  <c r="N4" i="6" s="1"/>
  <c r="M4" i="10"/>
  <c r="N4" i="10" s="1"/>
  <c r="M10" i="6"/>
  <c r="M10" i="10"/>
  <c r="N10" i="10" s="1"/>
  <c r="O30" i="6"/>
  <c r="P30" i="6" s="1"/>
  <c r="O30" i="10"/>
  <c r="P30" i="10" s="1"/>
  <c r="G33" i="6"/>
  <c r="G33" i="10"/>
  <c r="H33" i="10" s="1"/>
  <c r="M34" i="6"/>
  <c r="M34" i="10"/>
  <c r="N34" i="10" s="1"/>
  <c r="I8" i="6"/>
  <c r="J8" i="6" s="1"/>
  <c r="I8" i="10"/>
  <c r="J8" i="10" s="1"/>
  <c r="G9" i="6"/>
  <c r="H9" i="6" s="1"/>
  <c r="G9" i="10"/>
  <c r="H9" i="10" s="1"/>
  <c r="I28" i="6"/>
  <c r="J28" i="6" s="1"/>
  <c r="I28" i="10"/>
  <c r="J28" i="10" s="1"/>
  <c r="G42" i="6"/>
  <c r="H42" i="6" s="1"/>
  <c r="G42" i="10"/>
  <c r="H42" i="10" s="1"/>
  <c r="O10" i="6"/>
  <c r="P10" i="6" s="1"/>
  <c r="O10" i="10"/>
  <c r="P10" i="10" s="1"/>
  <c r="G14" i="6"/>
  <c r="H14" i="6" s="1"/>
  <c r="G14" i="10"/>
  <c r="H14" i="10" s="1"/>
  <c r="I20" i="6"/>
  <c r="I20" i="10"/>
  <c r="J20" i="10" s="1"/>
  <c r="M30" i="6"/>
  <c r="M30" i="10"/>
  <c r="N30" i="10" s="1"/>
  <c r="K33" i="6"/>
  <c r="L33" i="6" s="1"/>
  <c r="K33" i="10"/>
  <c r="L33" i="10" s="1"/>
  <c r="G37" i="6"/>
  <c r="G37" i="10"/>
  <c r="H37" i="10" s="1"/>
  <c r="K9" i="6"/>
  <c r="L9" i="6" s="1"/>
  <c r="K9" i="10"/>
  <c r="L9" i="10" s="1"/>
  <c r="K12" i="6"/>
  <c r="K14" i="6"/>
  <c r="AL39" i="2"/>
  <c r="AM39" i="2" s="1"/>
  <c r="AL42" i="2"/>
  <c r="AM42" i="2" s="1"/>
  <c r="AL40" i="2"/>
  <c r="AM40" i="2" s="1"/>
  <c r="AP44" i="2"/>
  <c r="AQ44" i="2" s="1"/>
  <c r="H36" i="10"/>
  <c r="H41" i="10"/>
  <c r="K14" i="10"/>
  <c r="L14" i="10" s="1"/>
  <c r="P17" i="6"/>
  <c r="O6" i="7"/>
  <c r="O6" i="11"/>
  <c r="P6" i="11" s="1"/>
  <c r="O37" i="7"/>
  <c r="O37" i="8" s="1"/>
  <c r="P37" i="8" s="1"/>
  <c r="O37" i="11"/>
  <c r="P37" i="11" s="1"/>
  <c r="O32" i="7"/>
  <c r="P32" i="7" s="1"/>
  <c r="O32" i="11"/>
  <c r="P32" i="11" s="1"/>
  <c r="P21" i="7"/>
  <c r="P14" i="7"/>
  <c r="I33" i="7"/>
  <c r="I33" i="11"/>
  <c r="J33" i="11" s="1"/>
  <c r="I22" i="7"/>
  <c r="I22" i="11"/>
  <c r="J22" i="11" s="1"/>
  <c r="I18" i="7"/>
  <c r="I18" i="11"/>
  <c r="J18" i="11" s="1"/>
  <c r="G39" i="9"/>
  <c r="H4" i="10"/>
  <c r="H28" i="10"/>
  <c r="H17" i="10"/>
  <c r="H20" i="10"/>
  <c r="N42" i="10"/>
  <c r="H12" i="10"/>
  <c r="O17" i="10"/>
  <c r="P17" i="10" s="1"/>
  <c r="H44" i="10"/>
  <c r="G37" i="5"/>
  <c r="G37" i="9"/>
  <c r="M40" i="5"/>
  <c r="N40" i="5" s="1"/>
  <c r="O5" i="6"/>
  <c r="O5" i="10"/>
  <c r="P5" i="10" s="1"/>
  <c r="G15" i="6"/>
  <c r="H15" i="6" s="1"/>
  <c r="G15" i="10"/>
  <c r="O7" i="6"/>
  <c r="P7" i="6" s="1"/>
  <c r="O7" i="10"/>
  <c r="P7" i="10" s="1"/>
  <c r="P40" i="5"/>
  <c r="P12" i="6"/>
  <c r="N14" i="6"/>
  <c r="L24" i="6"/>
  <c r="L25" i="6"/>
  <c r="N26" i="6"/>
  <c r="P36" i="6"/>
  <c r="P38" i="6"/>
  <c r="J15" i="7"/>
  <c r="I31" i="7"/>
  <c r="I31" i="11"/>
  <c r="J31" i="11" s="1"/>
  <c r="J27" i="7"/>
  <c r="J42" i="5"/>
  <c r="I42" i="8"/>
  <c r="P16" i="6"/>
  <c r="H22" i="8"/>
  <c r="J40" i="5"/>
  <c r="I40" i="8"/>
  <c r="J40" i="8" s="1"/>
  <c r="P41" i="6"/>
  <c r="O41" i="8"/>
  <c r="P41" i="8" s="1"/>
  <c r="N17" i="6"/>
  <c r="AL41" i="2"/>
  <c r="AM41" i="2" s="1"/>
  <c r="AL5" i="1"/>
  <c r="AM5" i="1" s="1"/>
  <c r="AL38" i="3"/>
  <c r="AM38" i="3" s="1"/>
  <c r="AP44" i="3"/>
  <c r="AQ44" i="3" s="1"/>
  <c r="AP41" i="3"/>
  <c r="AQ41" i="3" s="1"/>
  <c r="M41" i="5" s="1"/>
  <c r="AP42" i="3"/>
  <c r="AQ42" i="3" s="1"/>
  <c r="AP41" i="2"/>
  <c r="AQ41" i="2" s="1"/>
  <c r="AL38" i="2"/>
  <c r="AM38" i="2" s="1"/>
  <c r="AP16" i="1"/>
  <c r="AQ16" i="1" s="1"/>
  <c r="M16" i="7" s="1"/>
  <c r="AP11" i="1"/>
  <c r="AQ11" i="1" s="1"/>
  <c r="AP15" i="1"/>
  <c r="AQ15" i="1" s="1"/>
  <c r="AP12" i="1"/>
  <c r="AQ12" i="1" s="1"/>
  <c r="M12" i="11" s="1"/>
  <c r="N12" i="11" s="1"/>
  <c r="AP35" i="1"/>
  <c r="AQ35" i="1" s="1"/>
  <c r="AP31" i="1"/>
  <c r="AQ31" i="1" s="1"/>
  <c r="AP29" i="1"/>
  <c r="AQ29" i="1" s="1"/>
  <c r="AL40" i="1"/>
  <c r="AM40" i="1" s="1"/>
  <c r="AP42" i="1"/>
  <c r="AQ42" i="1" s="1"/>
  <c r="AL8" i="1"/>
  <c r="AM8" i="1" s="1"/>
  <c r="AL9" i="1"/>
  <c r="AM9" i="1" s="1"/>
  <c r="AL13" i="1"/>
  <c r="AM13" i="1" s="1"/>
  <c r="AL17" i="1"/>
  <c r="AM17" i="1" s="1"/>
  <c r="AL20" i="1"/>
  <c r="AM20" i="1" s="1"/>
  <c r="AL22" i="1"/>
  <c r="AM22" i="1" s="1"/>
  <c r="AL30" i="1"/>
  <c r="AM30" i="1" s="1"/>
  <c r="AL33" i="1"/>
  <c r="AM33" i="1" s="1"/>
  <c r="AL36" i="1"/>
  <c r="AM36" i="1" s="1"/>
  <c r="AP39" i="2"/>
  <c r="AQ39" i="2" s="1"/>
  <c r="AL43" i="2"/>
  <c r="AM43" i="2" s="1"/>
  <c r="AL16" i="1"/>
  <c r="AM16" i="1" s="1"/>
  <c r="AL11" i="1"/>
  <c r="AM11" i="1" s="1"/>
  <c r="AL15" i="1"/>
  <c r="AM15" i="1" s="1"/>
  <c r="AL12" i="1"/>
  <c r="AM12" i="1" s="1"/>
  <c r="AL35" i="1"/>
  <c r="AM35" i="1" s="1"/>
  <c r="AL31" i="1"/>
  <c r="AM31" i="1" s="1"/>
  <c r="AL26" i="1"/>
  <c r="AM26" i="1" s="1"/>
  <c r="AL10" i="1"/>
  <c r="AM10" i="1" s="1"/>
  <c r="AL14" i="1"/>
  <c r="AM14" i="1" s="1"/>
  <c r="AL18" i="1"/>
  <c r="AM18" i="1" s="1"/>
  <c r="AL21" i="1"/>
  <c r="AM21" i="1" s="1"/>
  <c r="AL23" i="1"/>
  <c r="AM23" i="1" s="1"/>
  <c r="H4" i="11"/>
  <c r="H12" i="11"/>
  <c r="H24" i="11"/>
  <c r="H28" i="11"/>
  <c r="G19" i="7"/>
  <c r="H19" i="7" s="1"/>
  <c r="G19" i="11"/>
  <c r="H19" i="11" s="1"/>
  <c r="G19" i="8"/>
  <c r="H19" i="8" s="1"/>
  <c r="G7" i="7"/>
  <c r="H7" i="7" s="1"/>
  <c r="G7" i="11"/>
  <c r="H7" i="11" s="1"/>
  <c r="G7" i="8"/>
  <c r="H7" i="8" s="1"/>
  <c r="H20" i="11"/>
  <c r="H40" i="11"/>
  <c r="H44" i="11"/>
  <c r="O19" i="7"/>
  <c r="O19" i="11"/>
  <c r="P19" i="11" s="1"/>
  <c r="O11" i="7"/>
  <c r="O11" i="11"/>
  <c r="P11" i="11" s="1"/>
  <c r="O15" i="7"/>
  <c r="O15" i="11"/>
  <c r="P15" i="11" s="1"/>
  <c r="O7" i="7"/>
  <c r="O7" i="11"/>
  <c r="P7" i="11" s="1"/>
  <c r="O35" i="7"/>
  <c r="O35" i="11"/>
  <c r="P35" i="11" s="1"/>
  <c r="O31" i="7"/>
  <c r="O31" i="11"/>
  <c r="P31" i="11" s="1"/>
  <c r="O29" i="7"/>
  <c r="O29" i="11"/>
  <c r="P29" i="11" s="1"/>
  <c r="N43" i="7"/>
  <c r="M43" i="8"/>
  <c r="N43" i="8" s="1"/>
  <c r="J20" i="7"/>
  <c r="G12" i="8"/>
  <c r="G16" i="8"/>
  <c r="G26" i="8"/>
  <c r="G40" i="8"/>
  <c r="AL19" i="1"/>
  <c r="AM19" i="1" s="1"/>
  <c r="AL7" i="1"/>
  <c r="AM7" i="1" s="1"/>
  <c r="J30" i="7"/>
  <c r="J13" i="7"/>
  <c r="AL29" i="1"/>
  <c r="AM29" i="1" s="1"/>
  <c r="AL39" i="1"/>
  <c r="AM39" i="1" s="1"/>
  <c r="AP40" i="1"/>
  <c r="AQ40" i="1" s="1"/>
  <c r="AL41" i="1"/>
  <c r="AM41" i="1" s="1"/>
  <c r="AL43" i="1"/>
  <c r="AM43" i="1" s="1"/>
  <c r="AP24" i="1"/>
  <c r="AQ24" i="1" s="1"/>
  <c r="AP27" i="1"/>
  <c r="AQ27" i="1" s="1"/>
  <c r="AP5" i="1"/>
  <c r="AQ5" i="1" s="1"/>
  <c r="AL6" i="1"/>
  <c r="AM6" i="1" s="1"/>
  <c r="AP8" i="1"/>
  <c r="AQ8" i="1" s="1"/>
  <c r="AL32" i="1"/>
  <c r="AM32" i="1" s="1"/>
  <c r="AL34" i="1"/>
  <c r="AM34" i="1" s="1"/>
  <c r="AL37" i="1"/>
  <c r="AM37" i="1" s="1"/>
  <c r="AL38" i="1"/>
  <c r="AM38" i="1" s="1"/>
  <c r="AL44" i="1"/>
  <c r="AM44" i="1" s="1"/>
  <c r="H41" i="9"/>
  <c r="H41" i="5"/>
  <c r="H37" i="9"/>
  <c r="H39" i="9"/>
  <c r="H38" i="9"/>
  <c r="H42" i="9"/>
  <c r="I41" i="5"/>
  <c r="I41" i="9"/>
  <c r="J41" i="9" s="1"/>
  <c r="Q37" i="5"/>
  <c r="R37" i="5" s="1"/>
  <c r="S37" i="5" s="1"/>
  <c r="H37" i="5"/>
  <c r="H40" i="5"/>
  <c r="H42" i="5"/>
  <c r="H5" i="11"/>
  <c r="H9" i="11"/>
  <c r="H11" i="11"/>
  <c r="H13" i="11"/>
  <c r="H15" i="11"/>
  <c r="H17" i="11"/>
  <c r="H27" i="11"/>
  <c r="H29" i="11"/>
  <c r="H31" i="11"/>
  <c r="H33" i="11"/>
  <c r="H35" i="11"/>
  <c r="H37" i="11"/>
  <c r="H39" i="11"/>
  <c r="H41" i="11"/>
  <c r="H43" i="11"/>
  <c r="H38" i="5"/>
  <c r="H39" i="5"/>
  <c r="H43" i="5"/>
  <c r="Q43" i="5"/>
  <c r="R43" i="5" s="1"/>
  <c r="S43" i="5" s="1"/>
  <c r="H44" i="5"/>
  <c r="H16" i="6"/>
  <c r="H12" i="6"/>
  <c r="H5" i="6"/>
  <c r="H41" i="6"/>
  <c r="H19" i="6"/>
  <c r="H7" i="6"/>
  <c r="Q13" i="6"/>
  <c r="R13" i="6" s="1"/>
  <c r="S13" i="6" s="1"/>
  <c r="Q24" i="6"/>
  <c r="R24" i="6" s="1"/>
  <c r="S24" i="6" s="1"/>
  <c r="Q25" i="6"/>
  <c r="R25" i="6" s="1"/>
  <c r="S25" i="6" s="1"/>
  <c r="H25" i="6"/>
  <c r="Q28" i="6"/>
  <c r="R28" i="6" s="1"/>
  <c r="S28" i="6" s="1"/>
  <c r="Q37" i="6"/>
  <c r="R37" i="6" s="1"/>
  <c r="S37" i="6" s="1"/>
  <c r="H37" i="6"/>
  <c r="N42" i="6"/>
  <c r="H6" i="6"/>
  <c r="H11" i="6"/>
  <c r="H18" i="6"/>
  <c r="H23" i="6"/>
  <c r="H27" i="6"/>
  <c r="H31" i="6"/>
  <c r="H35" i="6"/>
  <c r="H39" i="6"/>
  <c r="H26" i="7"/>
  <c r="H16" i="7"/>
  <c r="H11" i="7"/>
  <c r="H15" i="7"/>
  <c r="H12" i="7"/>
  <c r="H35" i="7"/>
  <c r="H31" i="7"/>
  <c r="H29" i="7"/>
  <c r="H39" i="7"/>
  <c r="H40" i="7"/>
  <c r="J41" i="7"/>
  <c r="H5" i="7"/>
  <c r="P44" i="7"/>
  <c r="P38" i="7"/>
  <c r="P37" i="7"/>
  <c r="P36" i="7"/>
  <c r="P34" i="7"/>
  <c r="P33" i="7"/>
  <c r="H24" i="7"/>
  <c r="H27" i="7"/>
  <c r="H8" i="7"/>
  <c r="Q33" i="6" l="1"/>
  <c r="R33" i="6" s="1"/>
  <c r="S33" i="6" s="1"/>
  <c r="Q13" i="10"/>
  <c r="R13" i="10" s="1"/>
  <c r="S13" i="10" s="1"/>
  <c r="Q28" i="10"/>
  <c r="R28" i="10" s="1"/>
  <c r="S28" i="10" s="1"/>
  <c r="Q24" i="10"/>
  <c r="R24" i="10" s="1"/>
  <c r="S24" i="10" s="1"/>
  <c r="H33" i="6"/>
  <c r="Q33" i="10"/>
  <c r="R33" i="10" s="1"/>
  <c r="S33" i="10" s="1"/>
  <c r="L14" i="6"/>
  <c r="Q14" i="6"/>
  <c r="R14" i="6" s="1"/>
  <c r="S14" i="6" s="1"/>
  <c r="Q25" i="10"/>
  <c r="R25" i="10" s="1"/>
  <c r="S25" i="10" s="1"/>
  <c r="M17" i="7"/>
  <c r="N17" i="7" s="1"/>
  <c r="M17" i="11"/>
  <c r="N17" i="11" s="1"/>
  <c r="M33" i="7"/>
  <c r="N33" i="7" s="1"/>
  <c r="M33" i="11"/>
  <c r="N33" i="11" s="1"/>
  <c r="M20" i="7"/>
  <c r="N20" i="7" s="1"/>
  <c r="M20" i="11"/>
  <c r="N20" i="11" s="1"/>
  <c r="M36" i="7"/>
  <c r="N36" i="7" s="1"/>
  <c r="M36" i="11"/>
  <c r="N36" i="11" s="1"/>
  <c r="M9" i="7"/>
  <c r="N9" i="7" s="1"/>
  <c r="M9" i="11"/>
  <c r="N9" i="11" s="1"/>
  <c r="M22" i="7"/>
  <c r="N22" i="7" s="1"/>
  <c r="M22" i="11"/>
  <c r="N22" i="11" s="1"/>
  <c r="M13" i="7"/>
  <c r="N13" i="7" s="1"/>
  <c r="M13" i="11"/>
  <c r="N13" i="11" s="1"/>
  <c r="M30" i="7"/>
  <c r="N30" i="7" s="1"/>
  <c r="M30" i="11"/>
  <c r="N30" i="11" s="1"/>
  <c r="M16" i="11"/>
  <c r="N16" i="11" s="1"/>
  <c r="M25" i="11"/>
  <c r="N25" i="11" s="1"/>
  <c r="K25" i="7"/>
  <c r="K25" i="11"/>
  <c r="L25" i="11" s="1"/>
  <c r="K28" i="7"/>
  <c r="L28" i="7" s="1"/>
  <c r="K28" i="11"/>
  <c r="L28" i="11" s="1"/>
  <c r="M12" i="7"/>
  <c r="N12" i="7" s="1"/>
  <c r="O38" i="8"/>
  <c r="P38" i="8" s="1"/>
  <c r="K39" i="5"/>
  <c r="K39" i="9"/>
  <c r="M37" i="7"/>
  <c r="M37" i="11"/>
  <c r="N37" i="11" s="1"/>
  <c r="K41" i="5"/>
  <c r="L41" i="5" s="1"/>
  <c r="K41" i="9"/>
  <c r="L41" i="9" s="1"/>
  <c r="M44" i="7"/>
  <c r="N44" i="7" s="1"/>
  <c r="M44" i="11"/>
  <c r="N44" i="11" s="1"/>
  <c r="P43" i="7"/>
  <c r="O43" i="8"/>
  <c r="P43" i="8" s="1"/>
  <c r="K4" i="7"/>
  <c r="L4" i="7" s="1"/>
  <c r="K4" i="11"/>
  <c r="L4" i="11" s="1"/>
  <c r="M14" i="7"/>
  <c r="M14" i="11"/>
  <c r="N14" i="11" s="1"/>
  <c r="M26" i="7"/>
  <c r="M26" i="11"/>
  <c r="N26" i="11" s="1"/>
  <c r="M18" i="7"/>
  <c r="N18" i="7" s="1"/>
  <c r="M18" i="11"/>
  <c r="N18" i="11" s="1"/>
  <c r="M34" i="7"/>
  <c r="N34" i="7" s="1"/>
  <c r="M34" i="11"/>
  <c r="N34" i="11" s="1"/>
  <c r="M7" i="7"/>
  <c r="N7" i="7" s="1"/>
  <c r="M7" i="11"/>
  <c r="N7" i="11" s="1"/>
  <c r="M28" i="7"/>
  <c r="M28" i="11"/>
  <c r="M32" i="7"/>
  <c r="M32" i="11"/>
  <c r="N32" i="11" s="1"/>
  <c r="M21" i="7"/>
  <c r="N21" i="7" s="1"/>
  <c r="M21" i="11"/>
  <c r="N21" i="11" s="1"/>
  <c r="M4" i="7"/>
  <c r="M4" i="11"/>
  <c r="M6" i="7"/>
  <c r="N6" i="7" s="1"/>
  <c r="M6" i="11"/>
  <c r="N6" i="11" s="1"/>
  <c r="M19" i="7"/>
  <c r="N19" i="7" s="1"/>
  <c r="M19" i="11"/>
  <c r="N19" i="11" s="1"/>
  <c r="M10" i="7"/>
  <c r="N10" i="7" s="1"/>
  <c r="M10" i="11"/>
  <c r="N10" i="11" s="1"/>
  <c r="M23" i="7"/>
  <c r="N23" i="7" s="1"/>
  <c r="M23" i="11"/>
  <c r="N23" i="11" s="1"/>
  <c r="K27" i="7"/>
  <c r="L27" i="7" s="1"/>
  <c r="K27" i="11"/>
  <c r="L27" i="11" s="1"/>
  <c r="J4" i="7"/>
  <c r="K40" i="5"/>
  <c r="K40" i="9"/>
  <c r="M38" i="5"/>
  <c r="M38" i="9"/>
  <c r="N38" i="9" s="1"/>
  <c r="M41" i="9"/>
  <c r="N41" i="9" s="1"/>
  <c r="K42" i="5"/>
  <c r="L42" i="5" s="1"/>
  <c r="K42" i="9"/>
  <c r="L42" i="9" s="1"/>
  <c r="Q43" i="9"/>
  <c r="R43" i="9" s="1"/>
  <c r="S43" i="9" s="1"/>
  <c r="Q37" i="9"/>
  <c r="R37" i="9" s="1"/>
  <c r="S37" i="9" s="1"/>
  <c r="L12" i="6"/>
  <c r="Q12" i="6"/>
  <c r="R12" i="6" s="1"/>
  <c r="S12" i="6" s="1"/>
  <c r="K12" i="10"/>
  <c r="L12" i="10" s="1"/>
  <c r="Q14" i="10"/>
  <c r="R14" i="10" s="1"/>
  <c r="S14" i="10" s="1"/>
  <c r="K40" i="6"/>
  <c r="K40" i="10"/>
  <c r="K8" i="6"/>
  <c r="K8" i="10"/>
  <c r="K31" i="6"/>
  <c r="L31" i="6" s="1"/>
  <c r="K31" i="10"/>
  <c r="L31" i="10" s="1"/>
  <c r="K11" i="6"/>
  <c r="L11" i="6" s="1"/>
  <c r="K11" i="10"/>
  <c r="L11" i="10" s="1"/>
  <c r="Q37" i="10"/>
  <c r="R37" i="10" s="1"/>
  <c r="S37" i="10" s="1"/>
  <c r="M36" i="6"/>
  <c r="M36" i="10"/>
  <c r="N36" i="10" s="1"/>
  <c r="K23" i="6"/>
  <c r="L23" i="6" s="1"/>
  <c r="K23" i="10"/>
  <c r="L23" i="10" s="1"/>
  <c r="K42" i="6"/>
  <c r="K42" i="10"/>
  <c r="L42" i="10" s="1"/>
  <c r="M29" i="6"/>
  <c r="M29" i="10"/>
  <c r="M9" i="6"/>
  <c r="M9" i="10"/>
  <c r="N9" i="10" s="1"/>
  <c r="J20" i="6"/>
  <c r="N10" i="6"/>
  <c r="K32" i="6"/>
  <c r="K32" i="10"/>
  <c r="M22" i="6"/>
  <c r="N22" i="6" s="1"/>
  <c r="M22" i="10"/>
  <c r="N22" i="10" s="1"/>
  <c r="K39" i="6"/>
  <c r="L39" i="6" s="1"/>
  <c r="K39" i="10"/>
  <c r="L39" i="10" s="1"/>
  <c r="M21" i="6"/>
  <c r="M21" i="10"/>
  <c r="M44" i="6"/>
  <c r="M44" i="10"/>
  <c r="K20" i="6"/>
  <c r="L20" i="6" s="1"/>
  <c r="K20" i="10"/>
  <c r="L20" i="10" s="1"/>
  <c r="K36" i="6"/>
  <c r="K36" i="10"/>
  <c r="N30" i="6"/>
  <c r="N34" i="6"/>
  <c r="K23" i="7"/>
  <c r="K23" i="11"/>
  <c r="K10" i="7"/>
  <c r="K10" i="11"/>
  <c r="K12" i="7"/>
  <c r="K12" i="11"/>
  <c r="L12" i="11" s="1"/>
  <c r="K43" i="6"/>
  <c r="K43" i="10"/>
  <c r="K26" i="6"/>
  <c r="K26" i="10"/>
  <c r="K4" i="6"/>
  <c r="K4" i="10"/>
  <c r="K22" i="7"/>
  <c r="K22" i="11"/>
  <c r="K9" i="7"/>
  <c r="K9" i="11"/>
  <c r="M29" i="7"/>
  <c r="M29" i="11"/>
  <c r="N29" i="11" s="1"/>
  <c r="M15" i="7"/>
  <c r="M15" i="11"/>
  <c r="N15" i="11" s="1"/>
  <c r="M35" i="6"/>
  <c r="N35" i="6" s="1"/>
  <c r="M35" i="10"/>
  <c r="N35" i="10" s="1"/>
  <c r="M18" i="6"/>
  <c r="M18" i="10"/>
  <c r="N18" i="10" s="1"/>
  <c r="K27" i="6"/>
  <c r="K27" i="10"/>
  <c r="M15" i="6"/>
  <c r="N15" i="6" s="1"/>
  <c r="M15" i="10"/>
  <c r="N15" i="10" s="1"/>
  <c r="M42" i="5"/>
  <c r="M42" i="9"/>
  <c r="M44" i="5"/>
  <c r="M44" i="9"/>
  <c r="K35" i="6"/>
  <c r="K35" i="10"/>
  <c r="K15" i="6"/>
  <c r="K15" i="10"/>
  <c r="L15" i="10" s="1"/>
  <c r="J31" i="7"/>
  <c r="H15" i="10"/>
  <c r="J22" i="7"/>
  <c r="P6" i="7"/>
  <c r="K21" i="7"/>
  <c r="K21" i="11"/>
  <c r="K26" i="7"/>
  <c r="K26" i="11"/>
  <c r="K15" i="7"/>
  <c r="K15" i="11"/>
  <c r="M39" i="6"/>
  <c r="M39" i="10"/>
  <c r="M23" i="6"/>
  <c r="M23" i="10"/>
  <c r="K36" i="7"/>
  <c r="K36" i="11"/>
  <c r="K20" i="7"/>
  <c r="K20" i="11"/>
  <c r="K8" i="7"/>
  <c r="K8" i="11"/>
  <c r="L8" i="11" s="1"/>
  <c r="M31" i="7"/>
  <c r="M31" i="11"/>
  <c r="N31" i="11" s="1"/>
  <c r="M11" i="7"/>
  <c r="M11" i="11"/>
  <c r="N11" i="11" s="1"/>
  <c r="K30" i="6"/>
  <c r="K30" i="10"/>
  <c r="K10" i="6"/>
  <c r="K10" i="10"/>
  <c r="K6" i="6"/>
  <c r="K6" i="10"/>
  <c r="M41" i="6"/>
  <c r="N41" i="6" s="1"/>
  <c r="M41" i="10"/>
  <c r="N41" i="10" s="1"/>
  <c r="K38" i="5"/>
  <c r="K38" i="9"/>
  <c r="K18" i="6"/>
  <c r="K18" i="10"/>
  <c r="K41" i="6"/>
  <c r="K41" i="10"/>
  <c r="J42" i="8"/>
  <c r="K18" i="7"/>
  <c r="K18" i="11"/>
  <c r="K31" i="7"/>
  <c r="K31" i="11"/>
  <c r="K11" i="7"/>
  <c r="K11" i="11"/>
  <c r="K34" i="6"/>
  <c r="K34" i="10"/>
  <c r="K17" i="6"/>
  <c r="K17" i="10"/>
  <c r="K33" i="7"/>
  <c r="K33" i="11"/>
  <c r="K17" i="7"/>
  <c r="K17" i="11"/>
  <c r="M42" i="7"/>
  <c r="M42" i="11"/>
  <c r="M35" i="7"/>
  <c r="M35" i="11"/>
  <c r="N35" i="11" s="1"/>
  <c r="M27" i="6"/>
  <c r="N27" i="6" s="1"/>
  <c r="M27" i="10"/>
  <c r="N27" i="10" s="1"/>
  <c r="M6" i="6"/>
  <c r="N6" i="6" s="1"/>
  <c r="M6" i="10"/>
  <c r="N6" i="10" s="1"/>
  <c r="M7" i="6"/>
  <c r="M7" i="10"/>
  <c r="N7" i="10" s="1"/>
  <c r="M5" i="6"/>
  <c r="N5" i="6" s="1"/>
  <c r="M5" i="10"/>
  <c r="N5" i="10" s="1"/>
  <c r="K7" i="6"/>
  <c r="K7" i="10"/>
  <c r="K5" i="6"/>
  <c r="K5" i="10"/>
  <c r="J18" i="7"/>
  <c r="J33" i="7"/>
  <c r="K14" i="7"/>
  <c r="K14" i="11"/>
  <c r="K35" i="7"/>
  <c r="K35" i="11"/>
  <c r="K16" i="7"/>
  <c r="K16" i="11"/>
  <c r="L16" i="11" s="1"/>
  <c r="M31" i="6"/>
  <c r="M31" i="10"/>
  <c r="M11" i="6"/>
  <c r="M11" i="10"/>
  <c r="K30" i="7"/>
  <c r="K30" i="11"/>
  <c r="K13" i="7"/>
  <c r="K13" i="11"/>
  <c r="K40" i="7"/>
  <c r="K40" i="11"/>
  <c r="L40" i="11" s="1"/>
  <c r="K38" i="6"/>
  <c r="K38" i="10"/>
  <c r="K22" i="6"/>
  <c r="K22" i="10"/>
  <c r="M19" i="6"/>
  <c r="M19" i="10"/>
  <c r="N19" i="10" s="1"/>
  <c r="K16" i="6"/>
  <c r="K16" i="10"/>
  <c r="M20" i="6"/>
  <c r="M20" i="10"/>
  <c r="K5" i="7"/>
  <c r="K5" i="11"/>
  <c r="L5" i="11" s="1"/>
  <c r="K19" i="6"/>
  <c r="K19" i="10"/>
  <c r="P5" i="6"/>
  <c r="K38" i="7"/>
  <c r="K38" i="11"/>
  <c r="K34" i="7"/>
  <c r="K34" i="11"/>
  <c r="M8" i="7"/>
  <c r="M8" i="11"/>
  <c r="M5" i="7"/>
  <c r="M5" i="11"/>
  <c r="M24" i="7"/>
  <c r="M24" i="11"/>
  <c r="K41" i="7"/>
  <c r="K41" i="11"/>
  <c r="K39" i="7"/>
  <c r="K39" i="11"/>
  <c r="K7" i="7"/>
  <c r="K7" i="11"/>
  <c r="L7" i="11" s="1"/>
  <c r="H40" i="8"/>
  <c r="H16" i="8"/>
  <c r="K44" i="7"/>
  <c r="K44" i="11"/>
  <c r="K37" i="7"/>
  <c r="K37" i="11"/>
  <c r="K32" i="7"/>
  <c r="K32" i="11"/>
  <c r="K6" i="7"/>
  <c r="K6" i="11"/>
  <c r="M27" i="7"/>
  <c r="M27" i="11"/>
  <c r="K43" i="7"/>
  <c r="K43" i="11"/>
  <c r="M40" i="7"/>
  <c r="M40" i="11"/>
  <c r="K29" i="7"/>
  <c r="K29" i="11"/>
  <c r="K19" i="7"/>
  <c r="K19" i="11"/>
  <c r="L19" i="11" s="1"/>
  <c r="H26" i="8"/>
  <c r="H12" i="8"/>
  <c r="P29" i="7"/>
  <c r="P31" i="7"/>
  <c r="P35" i="7"/>
  <c r="P7" i="7"/>
  <c r="P15" i="7"/>
  <c r="P11" i="7"/>
  <c r="P19" i="7"/>
  <c r="N16" i="7"/>
  <c r="J41" i="5"/>
  <c r="I41" i="8"/>
  <c r="N41" i="5"/>
  <c r="M41" i="8"/>
  <c r="N41" i="8" s="1"/>
  <c r="Q41" i="5"/>
  <c r="R41" i="5" s="1"/>
  <c r="S41" i="5" s="1"/>
  <c r="Q41" i="9"/>
  <c r="R41" i="9" s="1"/>
  <c r="S41" i="9" s="1"/>
  <c r="Q12" i="10" l="1"/>
  <c r="R12" i="10" s="1"/>
  <c r="S12" i="10" s="1"/>
  <c r="Q25" i="11"/>
  <c r="R25" i="11" s="1"/>
  <c r="S25" i="11" s="1"/>
  <c r="L25" i="7"/>
  <c r="Q25" i="7"/>
  <c r="R25" i="7" s="1"/>
  <c r="S25" i="7" s="1"/>
  <c r="L39" i="9"/>
  <c r="Q39" i="9"/>
  <c r="R39" i="9" s="1"/>
  <c r="S39" i="9" s="1"/>
  <c r="L39" i="5"/>
  <c r="Q39" i="5"/>
  <c r="R39" i="5" s="1"/>
  <c r="S39" i="5" s="1"/>
  <c r="N37" i="7"/>
  <c r="M37" i="8"/>
  <c r="N37" i="8" s="1"/>
  <c r="Q12" i="11"/>
  <c r="R12" i="11" s="1"/>
  <c r="S12" i="11" s="1"/>
  <c r="N28" i="11"/>
  <c r="Q28" i="11"/>
  <c r="R28" i="11" s="1"/>
  <c r="S28" i="11" s="1"/>
  <c r="N28" i="7"/>
  <c r="Q28" i="7"/>
  <c r="R28" i="7" s="1"/>
  <c r="S28" i="7" s="1"/>
  <c r="N26" i="7"/>
  <c r="N4" i="11"/>
  <c r="Q4" i="11"/>
  <c r="R4" i="11" s="1"/>
  <c r="S4" i="11" s="1"/>
  <c r="N4" i="7"/>
  <c r="Q4" i="7"/>
  <c r="R4" i="7" s="1"/>
  <c r="S4" i="7" s="1"/>
  <c r="N32" i="7"/>
  <c r="N14" i="7"/>
  <c r="L40" i="9"/>
  <c r="Q40" i="9"/>
  <c r="R40" i="9" s="1"/>
  <c r="S40" i="9" s="1"/>
  <c r="M38" i="8"/>
  <c r="N38" i="8" s="1"/>
  <c r="N38" i="5"/>
  <c r="L40" i="5"/>
  <c r="Q40" i="5"/>
  <c r="R40" i="5" s="1"/>
  <c r="S40" i="5" s="1"/>
  <c r="N21" i="6"/>
  <c r="Q21" i="6"/>
  <c r="R21" i="6" s="1"/>
  <c r="S21" i="6" s="1"/>
  <c r="N9" i="6"/>
  <c r="Q9" i="6"/>
  <c r="R9" i="6" s="1"/>
  <c r="S9" i="6" s="1"/>
  <c r="L42" i="6"/>
  <c r="K42" i="8"/>
  <c r="L42" i="8" s="1"/>
  <c r="Q42" i="6"/>
  <c r="R42" i="6" s="1"/>
  <c r="S42" i="6" s="1"/>
  <c r="N36" i="6"/>
  <c r="L40" i="10"/>
  <c r="Q40" i="10"/>
  <c r="R40" i="10" s="1"/>
  <c r="S40" i="10" s="1"/>
  <c r="L36" i="10"/>
  <c r="Q36" i="10"/>
  <c r="R36" i="10" s="1"/>
  <c r="S36" i="10" s="1"/>
  <c r="N44" i="10"/>
  <c r="Q44" i="10"/>
  <c r="R44" i="10" s="1"/>
  <c r="S44" i="10" s="1"/>
  <c r="L32" i="10"/>
  <c r="Q32" i="10"/>
  <c r="R32" i="10" s="1"/>
  <c r="S32" i="10" s="1"/>
  <c r="N29" i="10"/>
  <c r="Q29" i="10"/>
  <c r="R29" i="10" s="1"/>
  <c r="S29" i="10" s="1"/>
  <c r="L40" i="6"/>
  <c r="Q40" i="6"/>
  <c r="R40" i="6" s="1"/>
  <c r="S40" i="6" s="1"/>
  <c r="L36" i="6"/>
  <c r="Q36" i="6"/>
  <c r="R36" i="6" s="1"/>
  <c r="S36" i="6" s="1"/>
  <c r="N44" i="6"/>
  <c r="Q44" i="6"/>
  <c r="R44" i="6" s="1"/>
  <c r="S44" i="6" s="1"/>
  <c r="L32" i="6"/>
  <c r="Q32" i="6"/>
  <c r="R32" i="6" s="1"/>
  <c r="S32" i="6" s="1"/>
  <c r="N29" i="6"/>
  <c r="Q29" i="6"/>
  <c r="R29" i="6" s="1"/>
  <c r="S29" i="6" s="1"/>
  <c r="L8" i="10"/>
  <c r="Q8" i="10"/>
  <c r="R8" i="10" s="1"/>
  <c r="S8" i="10" s="1"/>
  <c r="N21" i="10"/>
  <c r="Q21" i="10"/>
  <c r="R21" i="10" s="1"/>
  <c r="S21" i="10" s="1"/>
  <c r="L8" i="6"/>
  <c r="Q8" i="6"/>
  <c r="R8" i="6" s="1"/>
  <c r="S8" i="6" s="1"/>
  <c r="Q42" i="10"/>
  <c r="R42" i="10" s="1"/>
  <c r="S42" i="10" s="1"/>
  <c r="Q9" i="10"/>
  <c r="R9" i="10" s="1"/>
  <c r="S9" i="10" s="1"/>
  <c r="L19" i="6"/>
  <c r="Q19" i="6"/>
  <c r="R19" i="6" s="1"/>
  <c r="S19" i="6" s="1"/>
  <c r="L16" i="6"/>
  <c r="Q16" i="6"/>
  <c r="R16" i="6" s="1"/>
  <c r="S16" i="6" s="1"/>
  <c r="L40" i="7"/>
  <c r="K40" i="8"/>
  <c r="L40" i="8" s="1"/>
  <c r="N31" i="6"/>
  <c r="Q31" i="6"/>
  <c r="R31" i="6" s="1"/>
  <c r="S31" i="6" s="1"/>
  <c r="L35" i="7"/>
  <c r="Q35" i="7"/>
  <c r="R35" i="7" s="1"/>
  <c r="S35" i="7" s="1"/>
  <c r="L5" i="6"/>
  <c r="Q5" i="6"/>
  <c r="R5" i="6" s="1"/>
  <c r="S5" i="6" s="1"/>
  <c r="N35" i="7"/>
  <c r="L11" i="7"/>
  <c r="Q11" i="7"/>
  <c r="R11" i="7" s="1"/>
  <c r="S11" i="7" s="1"/>
  <c r="L18" i="7"/>
  <c r="Q18" i="7"/>
  <c r="R18" i="7" s="1"/>
  <c r="S18" i="7" s="1"/>
  <c r="L18" i="6"/>
  <c r="Q18" i="6"/>
  <c r="R18" i="6" s="1"/>
  <c r="S18" i="6" s="1"/>
  <c r="L6" i="6"/>
  <c r="Q6" i="6"/>
  <c r="R6" i="6" s="1"/>
  <c r="S6" i="6" s="1"/>
  <c r="N31" i="7"/>
  <c r="L15" i="7"/>
  <c r="Q15" i="7"/>
  <c r="R15" i="7" s="1"/>
  <c r="S15" i="7" s="1"/>
  <c r="N44" i="9"/>
  <c r="Q44" i="9"/>
  <c r="R44" i="9" s="1"/>
  <c r="S44" i="9" s="1"/>
  <c r="L9" i="11"/>
  <c r="Q9" i="11"/>
  <c r="R9" i="11" s="1"/>
  <c r="S9" i="11" s="1"/>
  <c r="L10" i="11"/>
  <c r="Q10" i="11"/>
  <c r="R10" i="11" s="1"/>
  <c r="S10" i="11" s="1"/>
  <c r="L13" i="11"/>
  <c r="Q13" i="11"/>
  <c r="R13" i="11" s="1"/>
  <c r="S13" i="11" s="1"/>
  <c r="N11" i="10"/>
  <c r="Q11" i="10"/>
  <c r="R11" i="10" s="1"/>
  <c r="S11" i="10" s="1"/>
  <c r="Q7" i="10"/>
  <c r="R7" i="10" s="1"/>
  <c r="S7" i="10" s="1"/>
  <c r="L7" i="10"/>
  <c r="N42" i="11"/>
  <c r="Q42" i="11"/>
  <c r="R42" i="11" s="1"/>
  <c r="S42" i="11" s="1"/>
  <c r="Q34" i="10"/>
  <c r="R34" i="10" s="1"/>
  <c r="S34" i="10" s="1"/>
  <c r="L34" i="10"/>
  <c r="L31" i="11"/>
  <c r="Q31" i="11"/>
  <c r="R31" i="11" s="1"/>
  <c r="S31" i="11" s="1"/>
  <c r="L41" i="10"/>
  <c r="Q41" i="10"/>
  <c r="R41" i="10" s="1"/>
  <c r="S41" i="10" s="1"/>
  <c r="L38" i="9"/>
  <c r="Q38" i="9"/>
  <c r="R38" i="9" s="1"/>
  <c r="S38" i="9" s="1"/>
  <c r="Q10" i="10"/>
  <c r="R10" i="10" s="1"/>
  <c r="S10" i="10" s="1"/>
  <c r="L10" i="10"/>
  <c r="L26" i="11"/>
  <c r="Q26" i="11"/>
  <c r="R26" i="11" s="1"/>
  <c r="S26" i="11" s="1"/>
  <c r="L15" i="6"/>
  <c r="Q15" i="6"/>
  <c r="R15" i="6" s="1"/>
  <c r="S15" i="6" s="1"/>
  <c r="N44" i="5"/>
  <c r="M44" i="8"/>
  <c r="N44" i="8" s="1"/>
  <c r="Q44" i="5"/>
  <c r="R44" i="5" s="1"/>
  <c r="S44" i="5" s="1"/>
  <c r="L9" i="7"/>
  <c r="Q9" i="7"/>
  <c r="R9" i="7" s="1"/>
  <c r="S9" i="7" s="1"/>
  <c r="L4" i="6"/>
  <c r="Q4" i="6"/>
  <c r="R4" i="6" s="1"/>
  <c r="S4" i="6" s="1"/>
  <c r="L10" i="7"/>
  <c r="Q10" i="7"/>
  <c r="R10" i="7" s="1"/>
  <c r="S10" i="7" s="1"/>
  <c r="L5" i="7"/>
  <c r="L38" i="6"/>
  <c r="Q38" i="6"/>
  <c r="R38" i="6" s="1"/>
  <c r="S38" i="6" s="1"/>
  <c r="N11" i="6"/>
  <c r="Q11" i="6"/>
  <c r="R11" i="6" s="1"/>
  <c r="S11" i="6" s="1"/>
  <c r="L14" i="7"/>
  <c r="Q14" i="7"/>
  <c r="R14" i="7" s="1"/>
  <c r="S14" i="7" s="1"/>
  <c r="L7" i="6"/>
  <c r="Q7" i="6"/>
  <c r="R7" i="6" s="1"/>
  <c r="S7" i="6" s="1"/>
  <c r="N42" i="7"/>
  <c r="M42" i="8"/>
  <c r="Q42" i="7"/>
  <c r="R42" i="7" s="1"/>
  <c r="S42" i="7" s="1"/>
  <c r="L31" i="7"/>
  <c r="Q31" i="7"/>
  <c r="R31" i="7" s="1"/>
  <c r="S31" i="7" s="1"/>
  <c r="L8" i="7"/>
  <c r="L35" i="10"/>
  <c r="Q35" i="10"/>
  <c r="R35" i="10" s="1"/>
  <c r="S35" i="10" s="1"/>
  <c r="L27" i="10"/>
  <c r="Q27" i="10"/>
  <c r="R27" i="10" s="1"/>
  <c r="S27" i="10" s="1"/>
  <c r="Q26" i="10"/>
  <c r="R26" i="10" s="1"/>
  <c r="S26" i="10" s="1"/>
  <c r="L26" i="10"/>
  <c r="N20" i="6"/>
  <c r="Q20" i="6"/>
  <c r="R20" i="6" s="1"/>
  <c r="S20" i="6" s="1"/>
  <c r="L22" i="6"/>
  <c r="Q22" i="6"/>
  <c r="R22" i="6" s="1"/>
  <c r="S22" i="6" s="1"/>
  <c r="L30" i="7"/>
  <c r="Q30" i="7"/>
  <c r="R30" i="7" s="1"/>
  <c r="S30" i="7" s="1"/>
  <c r="L17" i="7"/>
  <c r="Q17" i="7"/>
  <c r="R17" i="7" s="1"/>
  <c r="S17" i="7" s="1"/>
  <c r="L17" i="6"/>
  <c r="Q17" i="6"/>
  <c r="R17" i="6" s="1"/>
  <c r="S17" i="6" s="1"/>
  <c r="L30" i="6"/>
  <c r="Q30" i="6"/>
  <c r="R30" i="6" s="1"/>
  <c r="S30" i="6" s="1"/>
  <c r="L20" i="7"/>
  <c r="Q20" i="7"/>
  <c r="R20" i="7" s="1"/>
  <c r="S20" i="7" s="1"/>
  <c r="N23" i="6"/>
  <c r="Q23" i="6"/>
  <c r="R23" i="6" s="1"/>
  <c r="S23" i="6" s="1"/>
  <c r="L21" i="7"/>
  <c r="Q21" i="7"/>
  <c r="R21" i="7" s="1"/>
  <c r="S21" i="7" s="1"/>
  <c r="L4" i="10"/>
  <c r="Q4" i="10"/>
  <c r="R4" i="10" s="1"/>
  <c r="S4" i="10" s="1"/>
  <c r="L43" i="10"/>
  <c r="Q43" i="10"/>
  <c r="R43" i="10" s="1"/>
  <c r="S43" i="10" s="1"/>
  <c r="L38" i="10"/>
  <c r="Q38" i="10"/>
  <c r="R38" i="10" s="1"/>
  <c r="S38" i="10" s="1"/>
  <c r="L14" i="11"/>
  <c r="Q14" i="11"/>
  <c r="R14" i="11" s="1"/>
  <c r="S14" i="11" s="1"/>
  <c r="L33" i="11"/>
  <c r="Q33" i="11"/>
  <c r="R33" i="11" s="1"/>
  <c r="S33" i="11" s="1"/>
  <c r="L36" i="11"/>
  <c r="Q36" i="11"/>
  <c r="R36" i="11" s="1"/>
  <c r="S36" i="11" s="1"/>
  <c r="N39" i="10"/>
  <c r="Q39" i="10"/>
  <c r="R39" i="10" s="1"/>
  <c r="S39" i="10" s="1"/>
  <c r="N18" i="6"/>
  <c r="N15" i="7"/>
  <c r="L43" i="6"/>
  <c r="Q43" i="6"/>
  <c r="R43" i="6" s="1"/>
  <c r="S43" i="6" s="1"/>
  <c r="Q16" i="11"/>
  <c r="R16" i="11" s="1"/>
  <c r="S16" i="11" s="1"/>
  <c r="N19" i="6"/>
  <c r="L13" i="7"/>
  <c r="Q13" i="7"/>
  <c r="R13" i="7" s="1"/>
  <c r="S13" i="7" s="1"/>
  <c r="L16" i="7"/>
  <c r="Q16" i="7"/>
  <c r="R16" i="7" s="1"/>
  <c r="S16" i="7" s="1"/>
  <c r="N7" i="6"/>
  <c r="L33" i="7"/>
  <c r="Q33" i="7"/>
  <c r="R33" i="7" s="1"/>
  <c r="S33" i="7" s="1"/>
  <c r="L34" i="6"/>
  <c r="Q34" i="6"/>
  <c r="R34" i="6" s="1"/>
  <c r="S34" i="6" s="1"/>
  <c r="L41" i="6"/>
  <c r="Q41" i="6"/>
  <c r="R41" i="6" s="1"/>
  <c r="S41" i="6" s="1"/>
  <c r="L38" i="5"/>
  <c r="Q38" i="5"/>
  <c r="R38" i="5" s="1"/>
  <c r="S38" i="5" s="1"/>
  <c r="L10" i="6"/>
  <c r="Q10" i="6"/>
  <c r="R10" i="6" s="1"/>
  <c r="S10" i="6" s="1"/>
  <c r="N11" i="7"/>
  <c r="L36" i="7"/>
  <c r="Q36" i="7"/>
  <c r="R36" i="7" s="1"/>
  <c r="S36" i="7" s="1"/>
  <c r="N39" i="6"/>
  <c r="M39" i="8"/>
  <c r="N39" i="8" s="1"/>
  <c r="Q39" i="6"/>
  <c r="R39" i="6" s="1"/>
  <c r="S39" i="6" s="1"/>
  <c r="L26" i="7"/>
  <c r="Q26" i="7"/>
  <c r="R26" i="7" s="1"/>
  <c r="S26" i="7" s="1"/>
  <c r="N42" i="9"/>
  <c r="Q42" i="9"/>
  <c r="R42" i="9" s="1"/>
  <c r="S42" i="9" s="1"/>
  <c r="L22" i="11"/>
  <c r="Q22" i="11"/>
  <c r="R22" i="11" s="1"/>
  <c r="S22" i="11" s="1"/>
  <c r="L23" i="11"/>
  <c r="Q23" i="11"/>
  <c r="R23" i="11" s="1"/>
  <c r="S23" i="11" s="1"/>
  <c r="L19" i="10"/>
  <c r="Q19" i="10"/>
  <c r="R19" i="10" s="1"/>
  <c r="S19" i="10" s="1"/>
  <c r="N20" i="10"/>
  <c r="Q20" i="10"/>
  <c r="R20" i="10" s="1"/>
  <c r="S20" i="10" s="1"/>
  <c r="L16" i="10"/>
  <c r="Q16" i="10"/>
  <c r="R16" i="10" s="1"/>
  <c r="S16" i="10" s="1"/>
  <c r="L22" i="10"/>
  <c r="Q22" i="10"/>
  <c r="R22" i="10" s="1"/>
  <c r="S22" i="10" s="1"/>
  <c r="L30" i="11"/>
  <c r="Q30" i="11"/>
  <c r="R30" i="11" s="1"/>
  <c r="S30" i="11" s="1"/>
  <c r="N31" i="10"/>
  <c r="Q31" i="10"/>
  <c r="R31" i="10" s="1"/>
  <c r="S31" i="10" s="1"/>
  <c r="L35" i="11"/>
  <c r="Q35" i="11"/>
  <c r="R35" i="11" s="1"/>
  <c r="S35" i="11" s="1"/>
  <c r="L5" i="10"/>
  <c r="Q5" i="10"/>
  <c r="R5" i="10" s="1"/>
  <c r="S5" i="10" s="1"/>
  <c r="L17" i="11"/>
  <c r="Q17" i="11"/>
  <c r="R17" i="11" s="1"/>
  <c r="S17" i="11" s="1"/>
  <c r="L17" i="10"/>
  <c r="Q17" i="10"/>
  <c r="R17" i="10" s="1"/>
  <c r="S17" i="10" s="1"/>
  <c r="L11" i="11"/>
  <c r="Q11" i="11"/>
  <c r="R11" i="11" s="1"/>
  <c r="S11" i="11" s="1"/>
  <c r="L18" i="11"/>
  <c r="Q18" i="11"/>
  <c r="R18" i="11" s="1"/>
  <c r="S18" i="11" s="1"/>
  <c r="Q18" i="10"/>
  <c r="R18" i="10" s="1"/>
  <c r="S18" i="10" s="1"/>
  <c r="L18" i="10"/>
  <c r="L6" i="10"/>
  <c r="Q6" i="10"/>
  <c r="R6" i="10" s="1"/>
  <c r="S6" i="10" s="1"/>
  <c r="L30" i="10"/>
  <c r="Q30" i="10"/>
  <c r="R30" i="10" s="1"/>
  <c r="S30" i="10" s="1"/>
  <c r="L20" i="11"/>
  <c r="Q20" i="11"/>
  <c r="R20" i="11" s="1"/>
  <c r="S20" i="11" s="1"/>
  <c r="N23" i="10"/>
  <c r="Q23" i="10"/>
  <c r="R23" i="10" s="1"/>
  <c r="S23" i="10" s="1"/>
  <c r="L15" i="11"/>
  <c r="Q15" i="11"/>
  <c r="R15" i="11" s="1"/>
  <c r="S15" i="11" s="1"/>
  <c r="L21" i="11"/>
  <c r="Q21" i="11"/>
  <c r="R21" i="11" s="1"/>
  <c r="S21" i="11" s="1"/>
  <c r="Q15" i="10"/>
  <c r="R15" i="10" s="1"/>
  <c r="S15" i="10" s="1"/>
  <c r="L35" i="6"/>
  <c r="Q35" i="6"/>
  <c r="R35" i="6" s="1"/>
  <c r="S35" i="6" s="1"/>
  <c r="N42" i="5"/>
  <c r="Q42" i="5"/>
  <c r="R42" i="5" s="1"/>
  <c r="S42" i="5" s="1"/>
  <c r="L27" i="6"/>
  <c r="Q27" i="6"/>
  <c r="R27" i="6" s="1"/>
  <c r="S27" i="6" s="1"/>
  <c r="N29" i="7"/>
  <c r="L22" i="7"/>
  <c r="Q22" i="7"/>
  <c r="R22" i="7" s="1"/>
  <c r="S22" i="7" s="1"/>
  <c r="L26" i="6"/>
  <c r="Q26" i="6"/>
  <c r="R26" i="6" s="1"/>
  <c r="S26" i="6" s="1"/>
  <c r="L12" i="7"/>
  <c r="Q12" i="7"/>
  <c r="R12" i="7" s="1"/>
  <c r="S12" i="7" s="1"/>
  <c r="L23" i="7"/>
  <c r="Q23" i="7"/>
  <c r="R23" i="7" s="1"/>
  <c r="S23" i="7" s="1"/>
  <c r="L29" i="11"/>
  <c r="Q29" i="11"/>
  <c r="R29" i="11" s="1"/>
  <c r="S29" i="11" s="1"/>
  <c r="N40" i="11"/>
  <c r="Q40" i="11"/>
  <c r="R40" i="11" s="1"/>
  <c r="S40" i="11" s="1"/>
  <c r="L43" i="11"/>
  <c r="Q43" i="11"/>
  <c r="R43" i="11" s="1"/>
  <c r="S43" i="11" s="1"/>
  <c r="N27" i="11"/>
  <c r="Q27" i="11"/>
  <c r="R27" i="11" s="1"/>
  <c r="S27" i="11" s="1"/>
  <c r="L6" i="11"/>
  <c r="Q6" i="11"/>
  <c r="R6" i="11" s="1"/>
  <c r="S6" i="11" s="1"/>
  <c r="L32" i="11"/>
  <c r="Q32" i="11"/>
  <c r="R32" i="11" s="1"/>
  <c r="S32" i="11" s="1"/>
  <c r="L37" i="11"/>
  <c r="Q37" i="11"/>
  <c r="R37" i="11" s="1"/>
  <c r="S37" i="11" s="1"/>
  <c r="L44" i="11"/>
  <c r="Q44" i="11"/>
  <c r="R44" i="11" s="1"/>
  <c r="S44" i="11" s="1"/>
  <c r="Q19" i="11"/>
  <c r="R19" i="11" s="1"/>
  <c r="S19" i="11" s="1"/>
  <c r="L19" i="7"/>
  <c r="Q19" i="7"/>
  <c r="R19" i="7" s="1"/>
  <c r="S19" i="7" s="1"/>
  <c r="L29" i="7"/>
  <c r="Q29" i="7"/>
  <c r="R29" i="7" s="1"/>
  <c r="S29" i="7" s="1"/>
  <c r="N40" i="7"/>
  <c r="M40" i="8"/>
  <c r="Q40" i="7"/>
  <c r="R40" i="7" s="1"/>
  <c r="S40" i="7" s="1"/>
  <c r="K43" i="8"/>
  <c r="L43" i="7"/>
  <c r="Q43" i="7"/>
  <c r="R43" i="7" s="1"/>
  <c r="S43" i="7" s="1"/>
  <c r="N27" i="7"/>
  <c r="Q27" i="7"/>
  <c r="R27" i="7" s="1"/>
  <c r="S27" i="7" s="1"/>
  <c r="L6" i="7"/>
  <c r="Q6" i="7"/>
  <c r="R6" i="7" s="1"/>
  <c r="S6" i="7" s="1"/>
  <c r="L32" i="7"/>
  <c r="Q32" i="7"/>
  <c r="R32" i="7" s="1"/>
  <c r="S32" i="7" s="1"/>
  <c r="L37" i="7"/>
  <c r="K37" i="8"/>
  <c r="Q37" i="7"/>
  <c r="R37" i="7" s="1"/>
  <c r="S37" i="7" s="1"/>
  <c r="L44" i="7"/>
  <c r="K44" i="8"/>
  <c r="Q44" i="7"/>
  <c r="R44" i="7" s="1"/>
  <c r="S44" i="7" s="1"/>
  <c r="Q7" i="11"/>
  <c r="R7" i="11" s="1"/>
  <c r="S7" i="11" s="1"/>
  <c r="L7" i="7"/>
  <c r="Q7" i="7"/>
  <c r="R7" i="7" s="1"/>
  <c r="S7" i="7" s="1"/>
  <c r="L39" i="7"/>
  <c r="K39" i="8"/>
  <c r="Q39" i="7"/>
  <c r="R39" i="7" s="1"/>
  <c r="S39" i="7" s="1"/>
  <c r="L41" i="7"/>
  <c r="Q41" i="7"/>
  <c r="R41" i="7" s="1"/>
  <c r="S41" i="7" s="1"/>
  <c r="K41" i="8"/>
  <c r="L41" i="8" s="1"/>
  <c r="N24" i="7"/>
  <c r="Q24" i="7"/>
  <c r="R24" i="7" s="1"/>
  <c r="S24" i="7" s="1"/>
  <c r="N5" i="7"/>
  <c r="Q5" i="7"/>
  <c r="R5" i="7" s="1"/>
  <c r="S5" i="7" s="1"/>
  <c r="N8" i="7"/>
  <c r="Q8" i="7"/>
  <c r="R8" i="7" s="1"/>
  <c r="S8" i="7" s="1"/>
  <c r="L34" i="7"/>
  <c r="Q34" i="7"/>
  <c r="R34" i="7" s="1"/>
  <c r="S34" i="7" s="1"/>
  <c r="L38" i="7"/>
  <c r="K38" i="8"/>
  <c r="Q38" i="7"/>
  <c r="R38" i="7" s="1"/>
  <c r="S38" i="7" s="1"/>
  <c r="L39" i="11"/>
  <c r="Q39" i="11"/>
  <c r="R39" i="11" s="1"/>
  <c r="S39" i="11" s="1"/>
  <c r="L41" i="11"/>
  <c r="Q41" i="11"/>
  <c r="R41" i="11" s="1"/>
  <c r="S41" i="11" s="1"/>
  <c r="N24" i="11"/>
  <c r="Q24" i="11"/>
  <c r="R24" i="11" s="1"/>
  <c r="S24" i="11" s="1"/>
  <c r="N5" i="11"/>
  <c r="Q5" i="11"/>
  <c r="R5" i="11" s="1"/>
  <c r="S5" i="11" s="1"/>
  <c r="N8" i="11"/>
  <c r="Q8" i="11"/>
  <c r="R8" i="11" s="1"/>
  <c r="S8" i="11" s="1"/>
  <c r="L34" i="11"/>
  <c r="Q34" i="11"/>
  <c r="R34" i="11" s="1"/>
  <c r="S34" i="11" s="1"/>
  <c r="L38" i="11"/>
  <c r="Q38" i="11"/>
  <c r="R38" i="11" s="1"/>
  <c r="S38" i="11" s="1"/>
  <c r="J41" i="8"/>
  <c r="Q41" i="8"/>
  <c r="R41" i="8" s="1"/>
  <c r="S41" i="8" s="1"/>
  <c r="N42" i="8" l="1"/>
  <c r="Q42" i="8"/>
  <c r="R42" i="8" s="1"/>
  <c r="S42" i="8" s="1"/>
  <c r="L38" i="8"/>
  <c r="Q38" i="8"/>
  <c r="R38" i="8" s="1"/>
  <c r="S38" i="8" s="1"/>
  <c r="L39" i="8"/>
  <c r="Q39" i="8"/>
  <c r="R39" i="8" s="1"/>
  <c r="S39" i="8" s="1"/>
  <c r="L37" i="8"/>
  <c r="Q37" i="8"/>
  <c r="R37" i="8" s="1"/>
  <c r="S37" i="8" s="1"/>
  <c r="L44" i="8"/>
  <c r="Q44" i="8"/>
  <c r="R44" i="8" s="1"/>
  <c r="S44" i="8" s="1"/>
  <c r="L43" i="8"/>
  <c r="Q43" i="8"/>
  <c r="R43" i="8" s="1"/>
  <c r="S43" i="8" s="1"/>
  <c r="N40" i="8"/>
  <c r="Q40" i="8"/>
  <c r="R40" i="8" s="1"/>
  <c r="S40" i="8" s="1"/>
  <c r="I4" i="3"/>
  <c r="Q4" i="3"/>
  <c r="Y4" i="3"/>
  <c r="L5" i="3"/>
  <c r="AG5" i="3" s="1"/>
  <c r="M4" i="3"/>
  <c r="T5" i="3"/>
  <c r="W6" i="3"/>
  <c r="V7" i="3"/>
  <c r="M8" i="3"/>
  <c r="AC8" i="3"/>
  <c r="S4" i="3"/>
  <c r="AO4" i="3" s="1"/>
  <c r="Z5" i="3"/>
  <c r="AJ5" i="3" s="1"/>
  <c r="L7" i="3"/>
  <c r="AG7" i="3" s="1"/>
  <c r="S8" i="3"/>
  <c r="AO8" i="3" s="1"/>
  <c r="Z9" i="3"/>
  <c r="AJ9" i="3" s="1"/>
  <c r="Z6" i="3"/>
  <c r="AJ6" i="3" s="1"/>
  <c r="U4" i="3"/>
  <c r="X5" i="3"/>
  <c r="AA6" i="3"/>
  <c r="Z7" i="3"/>
  <c r="AJ7" i="3" s="1"/>
  <c r="Q8" i="3"/>
  <c r="L9" i="3"/>
  <c r="AG9" i="3" s="1"/>
  <c r="V4" i="3"/>
  <c r="AD4" i="3"/>
  <c r="AK4" i="3" s="1"/>
  <c r="M5" i="3"/>
  <c r="U5" i="3"/>
  <c r="AC5" i="3"/>
  <c r="P6" i="3"/>
  <c r="AN6" i="3" s="1"/>
  <c r="X6" i="3"/>
  <c r="O7" i="3"/>
  <c r="W7" i="3"/>
  <c r="R8" i="3"/>
  <c r="Z8" i="3"/>
  <c r="AJ8" i="3" s="1"/>
  <c r="I9" i="3"/>
  <c r="Q9" i="3"/>
  <c r="P5" i="3"/>
  <c r="AN5" i="3" s="1"/>
  <c r="S6" i="3"/>
  <c r="AO6" i="3" s="1"/>
  <c r="R7" i="3"/>
  <c r="I8" i="3"/>
  <c r="Y8" i="3"/>
  <c r="R4" i="3"/>
  <c r="Z4" i="3"/>
  <c r="AJ4" i="3" s="1"/>
  <c r="L6" i="3"/>
  <c r="AG6" i="3" s="1"/>
  <c r="S7" i="3"/>
  <c r="AO7" i="3" s="1"/>
  <c r="AD8" i="3"/>
  <c r="AK8" i="3" s="1"/>
  <c r="AA4" i="3"/>
  <c r="R5" i="3"/>
  <c r="I6" i="3"/>
  <c r="Q6" i="3"/>
  <c r="Y6" i="3"/>
  <c r="T7" i="3"/>
  <c r="AB7" i="3"/>
  <c r="AA8" i="3"/>
  <c r="R9" i="3"/>
  <c r="AB4" i="3"/>
  <c r="X8" i="3"/>
  <c r="AD7" i="3"/>
  <c r="AK7" i="3" s="1"/>
  <c r="AA7" i="3"/>
  <c r="AB5" i="3"/>
  <c r="V5" i="3"/>
  <c r="AC6" i="3"/>
  <c r="W8" i="3"/>
  <c r="S5" i="3"/>
  <c r="AO5" i="3" s="1"/>
  <c r="O10" i="3"/>
  <c r="AC4" i="3"/>
  <c r="U8" i="3"/>
  <c r="I5" i="3"/>
  <c r="T6" i="3"/>
  <c r="V8" i="3"/>
  <c r="O4" i="3"/>
  <c r="AD5" i="3"/>
  <c r="AK5" i="3" s="1"/>
  <c r="P7" i="3"/>
  <c r="AN7" i="3" s="1"/>
  <c r="N9" i="3"/>
  <c r="Q7" i="3"/>
  <c r="S10" i="3"/>
  <c r="AO10" i="3" s="1"/>
  <c r="N11" i="3"/>
  <c r="V11" i="3"/>
  <c r="AD11" i="3"/>
  <c r="AK11" i="3" s="1"/>
  <c r="M12" i="3"/>
  <c r="Y12" i="3"/>
  <c r="L13" i="3"/>
  <c r="AG13" i="3" s="1"/>
  <c r="T13" i="3"/>
  <c r="AB13" i="3"/>
  <c r="S14" i="3"/>
  <c r="AO14" i="3" s="1"/>
  <c r="AA14" i="3"/>
  <c r="R15" i="3"/>
  <c r="Z15" i="3"/>
  <c r="AJ15" i="3" s="1"/>
  <c r="I16" i="3"/>
  <c r="Q16" i="3"/>
  <c r="Y16" i="3"/>
  <c r="L17" i="3"/>
  <c r="AG17" i="3" s="1"/>
  <c r="T17" i="3"/>
  <c r="AB17" i="3"/>
  <c r="AO18" i="3"/>
  <c r="R19" i="3"/>
  <c r="Z19" i="3"/>
  <c r="AJ19" i="3" s="1"/>
  <c r="I20" i="3"/>
  <c r="Q20" i="3"/>
  <c r="Y20" i="3"/>
  <c r="L21" i="3"/>
  <c r="AG21" i="3" s="1"/>
  <c r="T21" i="3"/>
  <c r="AB21" i="3"/>
  <c r="S22" i="3"/>
  <c r="AO22" i="3" s="1"/>
  <c r="AA22" i="3"/>
  <c r="R23" i="3"/>
  <c r="Z23" i="3"/>
  <c r="AJ23" i="3" s="1"/>
  <c r="I24" i="3"/>
  <c r="Q24" i="3"/>
  <c r="Y24" i="3"/>
  <c r="L25" i="3"/>
  <c r="AG25" i="3" s="1"/>
  <c r="T25" i="3"/>
  <c r="AB25" i="3"/>
  <c r="S26" i="3"/>
  <c r="AO26" i="3" s="1"/>
  <c r="AA26" i="3"/>
  <c r="V27" i="3"/>
  <c r="AD27" i="3"/>
  <c r="AK27" i="3" s="1"/>
  <c r="M28" i="3"/>
  <c r="U28" i="3"/>
  <c r="AC28" i="3"/>
  <c r="T29" i="3"/>
  <c r="AB29" i="3"/>
  <c r="W30" i="3"/>
  <c r="N31" i="3"/>
  <c r="Z31" i="3"/>
  <c r="AJ31" i="3" s="1"/>
  <c r="I32" i="3"/>
  <c r="Q32" i="3"/>
  <c r="Y32" i="3"/>
  <c r="P33" i="3"/>
  <c r="AN33" i="3" s="1"/>
  <c r="X33" i="3"/>
  <c r="W34" i="3"/>
  <c r="N35" i="3"/>
  <c r="V35" i="3"/>
  <c r="I36" i="3"/>
  <c r="Q36" i="3"/>
  <c r="Y36" i="3"/>
  <c r="I33" i="3"/>
  <c r="S35" i="3"/>
  <c r="AO35" i="3" s="1"/>
  <c r="R36" i="3"/>
  <c r="T16" i="3"/>
  <c r="AA17" i="3"/>
  <c r="U19" i="3"/>
  <c r="N22" i="3"/>
  <c r="M23" i="3"/>
  <c r="W25" i="3"/>
  <c r="Y27" i="3"/>
  <c r="X28" i="3"/>
  <c r="I31" i="3"/>
  <c r="S33" i="3"/>
  <c r="AO33" i="3" s="1"/>
  <c r="AD34" i="3"/>
  <c r="AK34" i="3" s="1"/>
  <c r="AC35" i="3"/>
  <c r="U12" i="3"/>
  <c r="AA21" i="3"/>
  <c r="P4" i="3"/>
  <c r="AN4" i="3" s="1"/>
  <c r="N6" i="3"/>
  <c r="U7" i="3"/>
  <c r="AB8" i="3"/>
  <c r="X9" i="3"/>
  <c r="L10" i="3"/>
  <c r="AG10" i="3" s="1"/>
  <c r="T10" i="3"/>
  <c r="AB10" i="3"/>
  <c r="S11" i="3"/>
  <c r="AO11" i="3" s="1"/>
  <c r="AA11" i="3"/>
  <c r="R12" i="3"/>
  <c r="Z12" i="3"/>
  <c r="AJ12" i="3" s="1"/>
  <c r="I13" i="3"/>
  <c r="Q13" i="3"/>
  <c r="Y13" i="3"/>
  <c r="L14" i="3"/>
  <c r="AG14" i="3" s="1"/>
  <c r="T14" i="3"/>
  <c r="AB14" i="3"/>
  <c r="S15" i="3"/>
  <c r="AO15" i="3" s="1"/>
  <c r="AA15" i="3"/>
  <c r="R16" i="3"/>
  <c r="Z16" i="3"/>
  <c r="AJ16" i="3" s="1"/>
  <c r="I17" i="3"/>
  <c r="Q17" i="3"/>
  <c r="Y17" i="3"/>
  <c r="AG18" i="3"/>
  <c r="AD20" i="3"/>
  <c r="AK20" i="3" s="1"/>
  <c r="P22" i="3"/>
  <c r="AN22" i="3" s="1"/>
  <c r="S23" i="3"/>
  <c r="AO23" i="3" s="1"/>
  <c r="S27" i="3"/>
  <c r="AO27" i="3" s="1"/>
  <c r="AD28" i="3"/>
  <c r="AK28" i="3" s="1"/>
  <c r="P30" i="3"/>
  <c r="AN30" i="3" s="1"/>
  <c r="S31" i="3"/>
  <c r="AO31" i="3" s="1"/>
  <c r="L34" i="3"/>
  <c r="AG34" i="3" s="1"/>
  <c r="L24" i="3"/>
  <c r="AG24" i="3" s="1"/>
  <c r="O6" i="3"/>
  <c r="P9" i="3"/>
  <c r="AN9" i="3" s="1"/>
  <c r="Q5" i="3"/>
  <c r="AB6" i="3"/>
  <c r="L26" i="3"/>
  <c r="AG26" i="3" s="1"/>
  <c r="W4" i="3"/>
  <c r="M6" i="3"/>
  <c r="X7" i="3"/>
  <c r="V9" i="3"/>
  <c r="O9" i="3"/>
  <c r="W10" i="3"/>
  <c r="R31" i="3"/>
  <c r="T32" i="3"/>
  <c r="X34" i="3"/>
  <c r="P34" i="3"/>
  <c r="AN34" i="3" s="1"/>
  <c r="U6" i="3"/>
  <c r="W9" i="3"/>
  <c r="I12" i="3"/>
  <c r="X13" i="3"/>
  <c r="V15" i="3"/>
  <c r="AC16" i="3"/>
  <c r="M20" i="3"/>
  <c r="X21" i="3"/>
  <c r="V23" i="3"/>
  <c r="AC24" i="3"/>
  <c r="W26" i="3"/>
  <c r="Q28" i="3"/>
  <c r="S30" i="3"/>
  <c r="AO30" i="3" s="1"/>
  <c r="M32" i="3"/>
  <c r="S34" i="3"/>
  <c r="AO34" i="3" s="1"/>
  <c r="M36" i="3"/>
  <c r="AA35" i="3"/>
  <c r="I19" i="3"/>
  <c r="X24" i="3"/>
  <c r="U31" i="3"/>
  <c r="W5" i="3"/>
  <c r="AC9" i="3"/>
  <c r="W11" i="3"/>
  <c r="M13" i="3"/>
  <c r="X14" i="3"/>
  <c r="V16" i="3"/>
  <c r="AC17" i="3"/>
  <c r="AA19" i="3"/>
  <c r="Z20" i="3"/>
  <c r="AJ20" i="3" s="1"/>
  <c r="Q21" i="3"/>
  <c r="L22" i="3"/>
  <c r="AG22" i="3" s="1"/>
  <c r="O23" i="3"/>
  <c r="N24" i="3"/>
  <c r="M25" i="3"/>
  <c r="AC25" i="3"/>
  <c r="X26" i="3"/>
  <c r="W27" i="3"/>
  <c r="V28" i="3"/>
  <c r="Q29" i="3"/>
  <c r="L30" i="3"/>
  <c r="AG30" i="3" s="1"/>
  <c r="O31" i="3"/>
  <c r="R32" i="3"/>
  <c r="Q33" i="3"/>
  <c r="T34" i="3"/>
  <c r="AD36" i="3"/>
  <c r="AK36" i="3" s="1"/>
  <c r="P24" i="3"/>
  <c r="AN24" i="3" s="1"/>
  <c r="AD9" i="3"/>
  <c r="AK9" i="3" s="1"/>
  <c r="L11" i="3"/>
  <c r="AG11" i="3" s="1"/>
  <c r="S12" i="3"/>
  <c r="AO12" i="3" s="1"/>
  <c r="Z13" i="3"/>
  <c r="AJ13" i="3" s="1"/>
  <c r="L15" i="3"/>
  <c r="AG15" i="3" s="1"/>
  <c r="S16" i="3"/>
  <c r="AO16" i="3" s="1"/>
  <c r="AD17" i="3"/>
  <c r="AK17" i="3" s="1"/>
  <c r="P19" i="3"/>
  <c r="AN19" i="3" s="1"/>
  <c r="AD21" i="3"/>
  <c r="AK21" i="3" s="1"/>
  <c r="P23" i="3"/>
  <c r="AN23" i="3" s="1"/>
  <c r="S24" i="3"/>
  <c r="AO24" i="3" s="1"/>
  <c r="AD25" i="3"/>
  <c r="AK25" i="3" s="1"/>
  <c r="P27" i="3"/>
  <c r="AN27" i="3" s="1"/>
  <c r="AD29" i="3"/>
  <c r="AK29" i="3" s="1"/>
  <c r="P31" i="3"/>
  <c r="AN31" i="3" s="1"/>
  <c r="S32" i="3"/>
  <c r="AO32" i="3" s="1"/>
  <c r="Z33" i="3"/>
  <c r="AJ33" i="3" s="1"/>
  <c r="L35" i="3"/>
  <c r="AG35" i="3" s="1"/>
  <c r="S36" i="3"/>
  <c r="AO36" i="3" s="1"/>
  <c r="AD10" i="3"/>
  <c r="AK10" i="3" s="1"/>
  <c r="M9" i="3"/>
  <c r="O8" i="3"/>
  <c r="AA10" i="3"/>
  <c r="Q12" i="3"/>
  <c r="O14" i="3"/>
  <c r="AD15" i="3"/>
  <c r="AK15" i="3" s="1"/>
  <c r="P17" i="3"/>
  <c r="AN17" i="3" s="1"/>
  <c r="N19" i="3"/>
  <c r="U20" i="3"/>
  <c r="O22" i="3"/>
  <c r="AD23" i="3"/>
  <c r="AK23" i="3" s="1"/>
  <c r="P25" i="3"/>
  <c r="AN25" i="3" s="1"/>
  <c r="N27" i="3"/>
  <c r="Y28" i="3"/>
  <c r="AA30" i="3"/>
  <c r="U32" i="3"/>
  <c r="AA34" i="3"/>
  <c r="U36" i="3"/>
  <c r="Z36" i="3"/>
  <c r="AJ36" i="3" s="1"/>
  <c r="T20" i="3"/>
  <c r="M27" i="3"/>
  <c r="R34" i="3"/>
  <c r="AD6" i="3"/>
  <c r="AK6" i="3" s="1"/>
  <c r="P10" i="3"/>
  <c r="AN10" i="3" s="1"/>
  <c r="N12" i="3"/>
  <c r="U13" i="3"/>
  <c r="O15" i="3"/>
  <c r="AD16" i="3"/>
  <c r="AK16" i="3" s="1"/>
  <c r="O19" i="3"/>
  <c r="N20" i="3"/>
  <c r="U21" i="3"/>
  <c r="R24" i="3"/>
  <c r="Q25" i="3"/>
  <c r="AB26" i="3"/>
  <c r="AA27" i="3"/>
  <c r="U29" i="3"/>
  <c r="V32" i="3"/>
  <c r="U33" i="3"/>
  <c r="O35" i="3"/>
  <c r="AD24" i="3"/>
  <c r="AK24" i="3" s="1"/>
  <c r="AB33" i="3"/>
  <c r="AB36" i="3"/>
  <c r="N4" i="3"/>
  <c r="R11" i="3"/>
  <c r="AC12" i="3"/>
  <c r="W14" i="3"/>
  <c r="M16" i="3"/>
  <c r="X17" i="3"/>
  <c r="V19" i="3"/>
  <c r="AC20" i="3"/>
  <c r="W22" i="3"/>
  <c r="M24" i="3"/>
  <c r="X25" i="3"/>
  <c r="Z27" i="3"/>
  <c r="AJ27" i="3" s="1"/>
  <c r="P29" i="3"/>
  <c r="AN29" i="3" s="1"/>
  <c r="V31" i="3"/>
  <c r="AC32" i="3"/>
  <c r="R35" i="3"/>
  <c r="AC36" i="3"/>
  <c r="O17" i="3"/>
  <c r="Z22" i="3"/>
  <c r="AJ22" i="3" s="1"/>
  <c r="L28" i="3"/>
  <c r="AG28" i="3" s="1"/>
  <c r="Q35" i="3"/>
  <c r="L29" i="3"/>
  <c r="AG29" i="3" s="1"/>
  <c r="L8" i="3"/>
  <c r="AG8" i="3" s="1"/>
  <c r="X10" i="3"/>
  <c r="V12" i="3"/>
  <c r="AC13" i="3"/>
  <c r="W15" i="3"/>
  <c r="M17" i="3"/>
  <c r="AN18" i="3"/>
  <c r="S19" i="3"/>
  <c r="AO19" i="3" s="1"/>
  <c r="R20" i="3"/>
  <c r="I21" i="3"/>
  <c r="Y21" i="3"/>
  <c r="T22" i="3"/>
  <c r="W23" i="3"/>
  <c r="V24" i="3"/>
  <c r="U25" i="3"/>
  <c r="P26" i="3"/>
  <c r="AN26" i="3" s="1"/>
  <c r="O27" i="3"/>
  <c r="N28" i="3"/>
  <c r="I29" i="3"/>
  <c r="Y29" i="3"/>
  <c r="X30" i="3"/>
  <c r="AA31" i="3"/>
  <c r="AD32" i="3"/>
  <c r="AK32" i="3" s="1"/>
  <c r="AC33" i="3"/>
  <c r="W35" i="3"/>
  <c r="V36" i="3"/>
  <c r="V6" i="3"/>
  <c r="AJ18" i="3"/>
  <c r="Y19" i="3"/>
  <c r="S21" i="3"/>
  <c r="AO21" i="3" s="1"/>
  <c r="AD22" i="3"/>
  <c r="AK22" i="3" s="1"/>
  <c r="AC23" i="3"/>
  <c r="AB24" i="3"/>
  <c r="AA25" i="3"/>
  <c r="I27" i="3"/>
  <c r="S29" i="3"/>
  <c r="AO29" i="3" s="1"/>
  <c r="M31" i="3"/>
  <c r="L32" i="3"/>
  <c r="AG32" i="3" s="1"/>
  <c r="W33" i="3"/>
  <c r="I35" i="3"/>
  <c r="X36" i="3"/>
  <c r="Z28" i="3"/>
  <c r="AJ28" i="3" s="1"/>
  <c r="Z32" i="3"/>
  <c r="AJ32" i="3" s="1"/>
  <c r="Z35" i="3"/>
  <c r="AJ35" i="3" s="1"/>
  <c r="L36" i="3"/>
  <c r="AG36" i="3" s="1"/>
  <c r="AA5" i="3"/>
  <c r="I7" i="3"/>
  <c r="P8" i="3"/>
  <c r="AN8" i="3" s="1"/>
  <c r="Y9" i="3"/>
  <c r="I10" i="3"/>
  <c r="Q10" i="3"/>
  <c r="AC10" i="3"/>
  <c r="P11" i="3"/>
  <c r="AN11" i="3" s="1"/>
  <c r="X11" i="3"/>
  <c r="O12" i="3"/>
  <c r="W12" i="3"/>
  <c r="N13" i="3"/>
  <c r="V13" i="3"/>
  <c r="AD13" i="3"/>
  <c r="AK13" i="3" s="1"/>
  <c r="M14" i="3"/>
  <c r="U14" i="3"/>
  <c r="AC14" i="3"/>
  <c r="P15" i="3"/>
  <c r="AN15" i="3" s="1"/>
  <c r="X15" i="3"/>
  <c r="O16" i="3"/>
  <c r="AA16" i="3"/>
  <c r="R17" i="3"/>
  <c r="Z17" i="3"/>
  <c r="AJ17" i="3" s="1"/>
  <c r="L19" i="3"/>
  <c r="AG19" i="3" s="1"/>
  <c r="T19" i="3"/>
  <c r="AB19" i="3"/>
  <c r="S20" i="3"/>
  <c r="AO20" i="3" s="1"/>
  <c r="AA20" i="3"/>
  <c r="R21" i="3"/>
  <c r="Z21" i="3"/>
  <c r="AJ21" i="3" s="1"/>
  <c r="I22" i="3"/>
  <c r="Q22" i="3"/>
  <c r="Y22" i="3"/>
  <c r="L23" i="3"/>
  <c r="AG23" i="3" s="1"/>
  <c r="X23" i="3"/>
  <c r="O24" i="3"/>
  <c r="W24" i="3"/>
  <c r="N25" i="3"/>
  <c r="V25" i="3"/>
  <c r="I26" i="3"/>
  <c r="Q26" i="3"/>
  <c r="Y26" i="3"/>
  <c r="L27" i="3"/>
  <c r="AG27" i="3" s="1"/>
  <c r="T27" i="3"/>
  <c r="AB27" i="3"/>
  <c r="S28" i="3"/>
  <c r="AO28" i="3" s="1"/>
  <c r="AA28" i="3"/>
  <c r="R29" i="3"/>
  <c r="Z29" i="3"/>
  <c r="AJ29" i="3" s="1"/>
  <c r="I30" i="3"/>
  <c r="Q30" i="3"/>
  <c r="Y30" i="3"/>
  <c r="L31" i="3"/>
  <c r="AG31" i="3" s="1"/>
  <c r="T31" i="3"/>
  <c r="O32" i="3"/>
  <c r="W32" i="3"/>
  <c r="N33" i="3"/>
  <c r="V33" i="3"/>
  <c r="AD33" i="3"/>
  <c r="AK33" i="3" s="1"/>
  <c r="M34" i="3"/>
  <c r="U34" i="3"/>
  <c r="AC34" i="3"/>
  <c r="Z10" i="3"/>
  <c r="AJ10" i="3" s="1"/>
  <c r="L12" i="3"/>
  <c r="AG12" i="3" s="1"/>
  <c r="S13" i="3"/>
  <c r="AO13" i="3" s="1"/>
  <c r="Z14" i="3"/>
  <c r="AJ14" i="3" s="1"/>
  <c r="L16" i="3"/>
  <c r="AG16" i="3" s="1"/>
  <c r="AK18" i="3"/>
  <c r="P28" i="3"/>
  <c r="AN28" i="3" s="1"/>
  <c r="P32" i="3"/>
  <c r="AN32" i="3" s="1"/>
  <c r="N7" i="3"/>
  <c r="L4" i="3"/>
  <c r="AG4" i="3" s="1"/>
  <c r="U16" i="3"/>
  <c r="N23" i="3"/>
  <c r="X29" i="3"/>
  <c r="Y33" i="3"/>
  <c r="N8" i="3"/>
  <c r="O11" i="3"/>
  <c r="U17" i="3"/>
  <c r="M21" i="3"/>
  <c r="I25" i="3"/>
  <c r="R28" i="3"/>
  <c r="N32" i="3"/>
  <c r="R22" i="3"/>
  <c r="V26" i="3"/>
  <c r="X32" i="3"/>
  <c r="L20" i="3"/>
  <c r="AG20" i="3" s="1"/>
  <c r="AB34" i="3"/>
  <c r="R6" i="3"/>
  <c r="M10" i="3"/>
  <c r="AB11" i="3"/>
  <c r="N17" i="3"/>
  <c r="O20" i="3"/>
  <c r="R25" i="3"/>
  <c r="AC26" i="3"/>
  <c r="W28" i="3"/>
  <c r="M30" i="3"/>
  <c r="X31" i="3"/>
  <c r="Z25" i="3"/>
  <c r="AJ25" i="3" s="1"/>
  <c r="L33" i="3"/>
  <c r="AG33" i="3" s="1"/>
  <c r="O5" i="3"/>
  <c r="U9" i="3"/>
  <c r="V10" i="3"/>
  <c r="M11" i="3"/>
  <c r="Y11" i="3"/>
  <c r="I15" i="3"/>
  <c r="X16" i="3"/>
  <c r="AB20" i="3"/>
  <c r="R26" i="3"/>
  <c r="R30" i="3"/>
  <c r="N34" i="3"/>
  <c r="Y5" i="3"/>
  <c r="Z11" i="3"/>
  <c r="AJ11" i="3" s="1"/>
  <c r="U24" i="3"/>
  <c r="AD31" i="3"/>
  <c r="AK31" i="3" s="1"/>
  <c r="O30" i="3"/>
  <c r="AD12" i="3"/>
  <c r="AK12" i="3" s="1"/>
  <c r="AC21" i="3"/>
  <c r="Y25" i="3"/>
  <c r="M29" i="3"/>
  <c r="M33" i="3"/>
  <c r="AB16" i="3"/>
  <c r="Q23" i="3"/>
  <c r="U27" i="3"/>
  <c r="V34" i="3"/>
  <c r="X22" i="3"/>
  <c r="T30" i="3"/>
  <c r="Y7" i="3"/>
  <c r="U10" i="3"/>
  <c r="I14" i="3"/>
  <c r="T15" i="3"/>
  <c r="V17" i="3"/>
  <c r="W20" i="3"/>
  <c r="M22" i="3"/>
  <c r="AB23" i="3"/>
  <c r="N29" i="3"/>
  <c r="U30" i="3"/>
  <c r="I34" i="3"/>
  <c r="T35" i="3"/>
  <c r="W36" i="3"/>
  <c r="W16" i="3"/>
  <c r="T23" i="3"/>
  <c r="R27" i="3"/>
  <c r="Z30" i="3"/>
  <c r="AJ30" i="3" s="1"/>
  <c r="P35" i="3"/>
  <c r="AN35" i="3" s="1"/>
  <c r="M7" i="3"/>
  <c r="AA9" i="3"/>
  <c r="Q11" i="3"/>
  <c r="P12" i="3"/>
  <c r="AN12" i="3" s="1"/>
  <c r="AB12" i="3"/>
  <c r="N14" i="3"/>
  <c r="U15" i="3"/>
  <c r="AC19" i="3"/>
  <c r="V22" i="3"/>
  <c r="T24" i="3"/>
  <c r="AC27" i="3"/>
  <c r="O29" i="3"/>
  <c r="AC31" i="3"/>
  <c r="O33" i="3"/>
  <c r="Y35" i="3"/>
  <c r="P13" i="3"/>
  <c r="AN13" i="3" s="1"/>
  <c r="AD19" i="3"/>
  <c r="AK19" i="3" s="1"/>
  <c r="O26" i="3"/>
  <c r="T33" i="3"/>
  <c r="Y23" i="3"/>
  <c r="P14" i="3"/>
  <c r="AN14" i="3" s="1"/>
  <c r="W19" i="3"/>
  <c r="AB22" i="3"/>
  <c r="T26" i="3"/>
  <c r="AC29" i="3"/>
  <c r="M19" i="3"/>
  <c r="N30" i="3"/>
  <c r="U35" i="3"/>
  <c r="W31" i="3"/>
  <c r="T9" i="3"/>
  <c r="AA12" i="3"/>
  <c r="Q14" i="3"/>
  <c r="AB15" i="3"/>
  <c r="N21" i="3"/>
  <c r="U22" i="3"/>
  <c r="M26" i="3"/>
  <c r="X27" i="3"/>
  <c r="V29" i="3"/>
  <c r="AC30" i="3"/>
  <c r="AA32" i="3"/>
  <c r="Q34" i="3"/>
  <c r="AB35" i="3"/>
  <c r="AA36" i="3"/>
  <c r="Z24" i="3"/>
  <c r="AJ24" i="3" s="1"/>
  <c r="N26" i="3"/>
  <c r="T28" i="3"/>
  <c r="AB31" i="3"/>
  <c r="O34" i="3"/>
  <c r="P36" i="3"/>
  <c r="AN36" i="3" s="1"/>
  <c r="AC7" i="3"/>
  <c r="N10" i="3"/>
  <c r="AC11" i="3"/>
  <c r="T12" i="3"/>
  <c r="W13" i="3"/>
  <c r="R14" i="3"/>
  <c r="M15" i="3"/>
  <c r="Y15" i="3"/>
  <c r="S17" i="3"/>
  <c r="AO17" i="3" s="1"/>
  <c r="O21" i="3"/>
  <c r="I23" i="3"/>
  <c r="AD26" i="3"/>
  <c r="AK26" i="3" s="1"/>
  <c r="AD30" i="3"/>
  <c r="AK30" i="3" s="1"/>
  <c r="Z34" i="3"/>
  <c r="AJ34" i="3" s="1"/>
  <c r="T36" i="3"/>
  <c r="N5" i="3"/>
  <c r="AD35" i="3"/>
  <c r="AK35" i="3" s="1"/>
  <c r="V20" i="3"/>
  <c r="N36" i="3"/>
  <c r="AB9" i="3"/>
  <c r="AC22" i="3"/>
  <c r="O36" i="3"/>
  <c r="Z26" i="3"/>
  <c r="AJ26" i="3" s="1"/>
  <c r="X4" i="3"/>
  <c r="U11" i="3"/>
  <c r="AA13" i="3"/>
  <c r="AC15" i="3"/>
  <c r="P20" i="3"/>
  <c r="AN20" i="3" s="1"/>
  <c r="Q27" i="3"/>
  <c r="AB32" i="3"/>
  <c r="N15" i="3"/>
  <c r="V30" i="3"/>
  <c r="AA23" i="3"/>
  <c r="X20" i="3"/>
  <c r="T11" i="3"/>
  <c r="AA24" i="3"/>
  <c r="Y10" i="3"/>
  <c r="W29" i="3"/>
  <c r="T8" i="3"/>
  <c r="V14" i="3"/>
  <c r="P16" i="3"/>
  <c r="AN16" i="3" s="1"/>
  <c r="W21" i="3"/>
  <c r="AB28" i="3"/>
  <c r="AA33" i="3"/>
  <c r="F27" i="3"/>
  <c r="P21" i="3"/>
  <c r="AN21" i="3" s="1"/>
  <c r="S9" i="3"/>
  <c r="AO9" i="3" s="1"/>
  <c r="O25" i="3"/>
  <c r="R13" i="3"/>
  <c r="X19" i="3"/>
  <c r="U26" i="3"/>
  <c r="R33" i="3"/>
  <c r="R10" i="3"/>
  <c r="X12" i="3"/>
  <c r="AD14" i="3"/>
  <c r="AK14" i="3" s="1"/>
  <c r="W17" i="3"/>
  <c r="U23" i="3"/>
  <c r="AA29" i="3"/>
  <c r="M35" i="3"/>
  <c r="F9" i="3"/>
  <c r="AR9" i="3" s="1"/>
  <c r="AS9" i="3" s="1"/>
  <c r="F22" i="3"/>
  <c r="F33" i="3"/>
  <c r="F8" i="3"/>
  <c r="G25" i="3"/>
  <c r="J30" i="3"/>
  <c r="F30" i="3"/>
  <c r="F24" i="3"/>
  <c r="F14" i="3"/>
  <c r="F13" i="3"/>
  <c r="F23" i="3"/>
  <c r="K17" i="3"/>
  <c r="F12" i="3"/>
  <c r="AR12" i="3" s="1"/>
  <c r="AS12" i="3" s="1"/>
  <c r="G24" i="3"/>
  <c r="H6" i="3"/>
  <c r="F32" i="3"/>
  <c r="F5" i="3"/>
  <c r="AR5" i="3" s="1"/>
  <c r="AS5" i="3" s="1"/>
  <c r="K10" i="3"/>
  <c r="F6" i="3"/>
  <c r="F21" i="3"/>
  <c r="K34" i="3"/>
  <c r="F34" i="3"/>
  <c r="K6" i="3"/>
  <c r="AP6" i="3" s="1"/>
  <c r="AQ6" i="3" s="1"/>
  <c r="G33" i="3"/>
  <c r="K29" i="3"/>
  <c r="I28" i="3"/>
  <c r="T4" i="3"/>
  <c r="Y34" i="3"/>
  <c r="O13" i="3"/>
  <c r="Q31" i="3"/>
  <c r="F10" i="3"/>
  <c r="H27" i="3"/>
  <c r="H15" i="3"/>
  <c r="K19" i="3"/>
  <c r="H26" i="3"/>
  <c r="H11" i="3"/>
  <c r="AE11" i="3" s="1"/>
  <c r="AF11" i="3" s="1"/>
  <c r="H34" i="3"/>
  <c r="F7" i="3"/>
  <c r="H13" i="3"/>
  <c r="F19" i="3"/>
  <c r="AR19" i="3" s="1"/>
  <c r="AS19" i="3" s="1"/>
  <c r="K31" i="3"/>
  <c r="K28" i="3"/>
  <c r="N16" i="3"/>
  <c r="Y14" i="3"/>
  <c r="Q15" i="3"/>
  <c r="K35" i="3"/>
  <c r="H5" i="3"/>
  <c r="F17" i="3"/>
  <c r="H29" i="3"/>
  <c r="F16" i="3"/>
  <c r="H25" i="3"/>
  <c r="F28" i="3"/>
  <c r="F29" i="3"/>
  <c r="H32" i="3"/>
  <c r="AE32" i="3" s="1"/>
  <c r="AF32" i="3" s="1"/>
  <c r="J13" i="3"/>
  <c r="F15" i="3"/>
  <c r="AR15" i="3" s="1"/>
  <c r="AS15" i="3" s="1"/>
  <c r="G27" i="3"/>
  <c r="K30" i="3"/>
  <c r="G26" i="3"/>
  <c r="K24" i="3"/>
  <c r="J12" i="3"/>
  <c r="J10" i="3"/>
  <c r="AH10" i="3" s="1"/>
  <c r="AI10" i="3" s="1"/>
  <c r="I10" i="9" s="1"/>
  <c r="J10" i="9" s="1"/>
  <c r="J24" i="3"/>
  <c r="J5" i="3"/>
  <c r="G7" i="3"/>
  <c r="G30" i="3"/>
  <c r="AL30" i="3" s="1"/>
  <c r="AM30" i="3" s="1"/>
  <c r="G32" i="3"/>
  <c r="F31" i="3"/>
  <c r="J35" i="3"/>
  <c r="G19" i="3"/>
  <c r="K8" i="3"/>
  <c r="AB30" i="3"/>
  <c r="V21" i="3"/>
  <c r="X35" i="3"/>
  <c r="Q19" i="3"/>
  <c r="K36" i="3"/>
  <c r="F25" i="3"/>
  <c r="H14" i="3"/>
  <c r="H10" i="3"/>
  <c r="F36" i="3"/>
  <c r="H8" i="3"/>
  <c r="H36" i="3"/>
  <c r="H30" i="3"/>
  <c r="H12" i="3"/>
  <c r="AE12" i="3" s="1"/>
  <c r="AF12" i="3" s="1"/>
  <c r="H33" i="3"/>
  <c r="H35" i="3"/>
  <c r="H22" i="3"/>
  <c r="J21" i="3"/>
  <c r="G13" i="3"/>
  <c r="J22" i="3"/>
  <c r="J16" i="3"/>
  <c r="K32" i="3"/>
  <c r="K9" i="3"/>
  <c r="F35" i="3"/>
  <c r="K14" i="3"/>
  <c r="K15" i="3"/>
  <c r="K12" i="3"/>
  <c r="G21" i="3"/>
  <c r="G14" i="3"/>
  <c r="K20" i="3"/>
  <c r="AP20" i="3" s="1"/>
  <c r="AQ20" i="3" s="1"/>
  <c r="H24" i="3"/>
  <c r="G11" i="3"/>
  <c r="G15" i="3"/>
  <c r="K22" i="3"/>
  <c r="G16" i="3"/>
  <c r="AL16" i="3" s="1"/>
  <c r="AM16" i="3" s="1"/>
  <c r="K11" i="3"/>
  <c r="G22" i="3"/>
  <c r="K16" i="3"/>
  <c r="K26" i="3"/>
  <c r="K25" i="3"/>
  <c r="G35" i="3"/>
  <c r="G31" i="3"/>
  <c r="K23" i="3"/>
  <c r="G23" i="3"/>
  <c r="J31" i="3"/>
  <c r="F4" i="3"/>
  <c r="AR4" i="3" s="1"/>
  <c r="AS4" i="3" s="1"/>
  <c r="G17" i="3"/>
  <c r="AL17" i="3" s="1"/>
  <c r="AM17" i="3" s="1"/>
  <c r="K5" i="3"/>
  <c r="K27" i="3"/>
  <c r="AP27" i="3" s="1"/>
  <c r="AQ27" i="3" s="1"/>
  <c r="J26" i="3"/>
  <c r="J17" i="3"/>
  <c r="J19" i="3"/>
  <c r="J27" i="3"/>
  <c r="J4" i="3"/>
  <c r="J11" i="3"/>
  <c r="G20" i="3"/>
  <c r="G9" i="3"/>
  <c r="G36" i="3"/>
  <c r="G29" i="3"/>
  <c r="G34" i="3"/>
  <c r="J25" i="3"/>
  <c r="J20" i="3"/>
  <c r="J14" i="3"/>
  <c r="J28" i="3"/>
  <c r="Y31" i="3"/>
  <c r="AR31" i="3" s="1"/>
  <c r="AS31" i="3" s="1"/>
  <c r="O28" i="3"/>
  <c r="I11" i="3"/>
  <c r="S25" i="3"/>
  <c r="AO25" i="3" s="1"/>
  <c r="K21" i="3"/>
  <c r="K33" i="3"/>
  <c r="H20" i="3"/>
  <c r="G8" i="3"/>
  <c r="J23" i="3"/>
  <c r="G5" i="3"/>
  <c r="J15" i="3"/>
  <c r="F20" i="3"/>
  <c r="H31" i="3"/>
  <c r="AE31" i="3" s="1"/>
  <c r="AF31" i="3" s="1"/>
  <c r="G31" i="5" s="1"/>
  <c r="H31" i="5" s="1"/>
  <c r="H17" i="3"/>
  <c r="H19" i="3"/>
  <c r="H16" i="3"/>
  <c r="AE16" i="3" s="1"/>
  <c r="AF16" i="3" s="1"/>
  <c r="H21" i="3"/>
  <c r="H7" i="3"/>
  <c r="H28" i="3"/>
  <c r="H9" i="3"/>
  <c r="F26" i="3"/>
  <c r="H23" i="3"/>
  <c r="K13" i="3"/>
  <c r="F11" i="3"/>
  <c r="G6" i="3"/>
  <c r="J33" i="3"/>
  <c r="G12" i="3"/>
  <c r="G10" i="3"/>
  <c r="G28" i="3"/>
  <c r="K7" i="3"/>
  <c r="J6" i="3"/>
  <c r="AH6" i="3" s="1"/>
  <c r="AI6" i="3" s="1"/>
  <c r="J8" i="3"/>
  <c r="H4" i="3"/>
  <c r="AE4" i="3" s="1"/>
  <c r="AF4" i="3" s="1"/>
  <c r="K4" i="3"/>
  <c r="AP4" i="3" s="1"/>
  <c r="AQ4" i="3" s="1"/>
  <c r="M4" i="9" s="1"/>
  <c r="N4" i="9" s="1"/>
  <c r="J34" i="3"/>
  <c r="AH34" i="3" s="1"/>
  <c r="AI34" i="3" s="1"/>
  <c r="J29" i="3"/>
  <c r="J9" i="3"/>
  <c r="J7" i="3"/>
  <c r="J36" i="3"/>
  <c r="G4" i="3"/>
  <c r="J32" i="3"/>
  <c r="AH29" i="3" l="1"/>
  <c r="AI29" i="3" s="1"/>
  <c r="I29" i="9" s="1"/>
  <c r="J29" i="9" s="1"/>
  <c r="AL10" i="3"/>
  <c r="AM10" i="3" s="1"/>
  <c r="K10" i="5" s="1"/>
  <c r="AP13" i="3"/>
  <c r="AQ13" i="3" s="1"/>
  <c r="AE19" i="3"/>
  <c r="AF19" i="3" s="1"/>
  <c r="G19" i="5" s="1"/>
  <c r="AL36" i="3"/>
  <c r="AM36" i="3" s="1"/>
  <c r="K36" i="5" s="1"/>
  <c r="AL26" i="3"/>
  <c r="AM26" i="3" s="1"/>
  <c r="K26" i="9" s="1"/>
  <c r="L26" i="9" s="1"/>
  <c r="AR29" i="3"/>
  <c r="AS29" i="3" s="1"/>
  <c r="AE29" i="3"/>
  <c r="AF29" i="3" s="1"/>
  <c r="G29" i="9" s="1"/>
  <c r="AR8" i="3"/>
  <c r="AS8" i="3" s="1"/>
  <c r="AR20" i="3"/>
  <c r="AS20" i="3" s="1"/>
  <c r="O20" i="9" s="1"/>
  <c r="P20" i="9" s="1"/>
  <c r="AH28" i="3"/>
  <c r="AI28" i="3" s="1"/>
  <c r="AL34" i="3"/>
  <c r="AM34" i="3" s="1"/>
  <c r="K34" i="5" s="1"/>
  <c r="AH19" i="3"/>
  <c r="AI19" i="3" s="1"/>
  <c r="I19" i="9" s="1"/>
  <c r="J19" i="9" s="1"/>
  <c r="AP5" i="3"/>
  <c r="AQ5" i="3" s="1"/>
  <c r="M5" i="9" s="1"/>
  <c r="N5" i="9" s="1"/>
  <c r="AL18" i="3"/>
  <c r="AM18" i="3" s="1"/>
  <c r="K18" i="9" s="1"/>
  <c r="L18" i="9" s="1"/>
  <c r="AE8" i="3"/>
  <c r="AF8" i="3" s="1"/>
  <c r="G8" i="5" s="1"/>
  <c r="H8" i="5" s="1"/>
  <c r="AR25" i="3"/>
  <c r="AS25" i="3" s="1"/>
  <c r="O25" i="5" s="1"/>
  <c r="AH13" i="3"/>
  <c r="AI13" i="3" s="1"/>
  <c r="I13" i="5" s="1"/>
  <c r="AE25" i="3"/>
  <c r="AF25" i="3" s="1"/>
  <c r="AE5" i="3"/>
  <c r="AF5" i="3" s="1"/>
  <c r="G5" i="9" s="1"/>
  <c r="AE26" i="3"/>
  <c r="AF26" i="3" s="1"/>
  <c r="G26" i="9" s="1"/>
  <c r="AR32" i="3"/>
  <c r="AS32" i="3" s="1"/>
  <c r="O32" i="9" s="1"/>
  <c r="P32" i="9" s="1"/>
  <c r="AE18" i="3"/>
  <c r="AF18" i="3" s="1"/>
  <c r="G18" i="9" s="1"/>
  <c r="H18" i="9" s="1"/>
  <c r="AL11" i="3"/>
  <c r="AM11" i="3" s="1"/>
  <c r="K11" i="9" s="1"/>
  <c r="L11" i="9" s="1"/>
  <c r="AR35" i="3"/>
  <c r="AS35" i="3" s="1"/>
  <c r="O35" i="9" s="1"/>
  <c r="P35" i="9" s="1"/>
  <c r="AP32" i="3"/>
  <c r="AQ32" i="3" s="1"/>
  <c r="M32" i="5" s="1"/>
  <c r="AH21" i="3"/>
  <c r="AI21" i="3" s="1"/>
  <c r="AP36" i="3"/>
  <c r="AQ36" i="3" s="1"/>
  <c r="M36" i="5" s="1"/>
  <c r="AR11" i="3"/>
  <c r="AS11" i="3" s="1"/>
  <c r="O11" i="9" s="1"/>
  <c r="P11" i="9" s="1"/>
  <c r="AR26" i="3"/>
  <c r="AS26" i="3" s="1"/>
  <c r="O26" i="9" s="1"/>
  <c r="P26" i="9" s="1"/>
  <c r="AE21" i="3"/>
  <c r="AF21" i="3" s="1"/>
  <c r="AH26" i="3"/>
  <c r="AI26" i="3" s="1"/>
  <c r="I26" i="9" s="1"/>
  <c r="J26" i="9" s="1"/>
  <c r="AP23" i="3"/>
  <c r="AQ23" i="3" s="1"/>
  <c r="M23" i="9" s="1"/>
  <c r="N23" i="9" s="1"/>
  <c r="AE15" i="3"/>
  <c r="AF15" i="3" s="1"/>
  <c r="G15" i="9" s="1"/>
  <c r="AP29" i="3"/>
  <c r="AQ29" i="3" s="1"/>
  <c r="AR13" i="3"/>
  <c r="AS13" i="3" s="1"/>
  <c r="O13" i="9" s="1"/>
  <c r="P13" i="9" s="1"/>
  <c r="AE36" i="3"/>
  <c r="AF36" i="3" s="1"/>
  <c r="G36" i="9" s="1"/>
  <c r="AL15" i="3"/>
  <c r="AM15" i="3" s="1"/>
  <c r="K15" i="9" s="1"/>
  <c r="L15" i="9" s="1"/>
  <c r="AP18" i="3"/>
  <c r="AQ18" i="3" s="1"/>
  <c r="M18" i="5" s="1"/>
  <c r="AH32" i="3"/>
  <c r="AI32" i="3" s="1"/>
  <c r="I32" i="5" s="1"/>
  <c r="AL28" i="3"/>
  <c r="AM28" i="3" s="1"/>
  <c r="K28" i="5" s="1"/>
  <c r="AH33" i="3"/>
  <c r="AI33" i="3" s="1"/>
  <c r="I33" i="5" s="1"/>
  <c r="AH18" i="3"/>
  <c r="AI18" i="3" s="1"/>
  <c r="I18" i="9" s="1"/>
  <c r="J18" i="9" s="1"/>
  <c r="AE9" i="3"/>
  <c r="AF9" i="3" s="1"/>
  <c r="G9" i="5" s="1"/>
  <c r="AE17" i="3"/>
  <c r="AF17" i="3" s="1"/>
  <c r="G17" i="9" s="1"/>
  <c r="AH15" i="3"/>
  <c r="AI15" i="3" s="1"/>
  <c r="I15" i="9" s="1"/>
  <c r="J15" i="9" s="1"/>
  <c r="AE20" i="3"/>
  <c r="AF20" i="3" s="1"/>
  <c r="G20" i="9" s="1"/>
  <c r="AH14" i="3"/>
  <c r="AI14" i="3" s="1"/>
  <c r="I14" i="9" s="1"/>
  <c r="J14" i="9" s="1"/>
  <c r="AL29" i="3"/>
  <c r="AM29" i="3" s="1"/>
  <c r="K29" i="9" s="1"/>
  <c r="L29" i="9" s="1"/>
  <c r="AH11" i="3"/>
  <c r="AI11" i="3" s="1"/>
  <c r="I11" i="5" s="1"/>
  <c r="AH17" i="3"/>
  <c r="AI17" i="3" s="1"/>
  <c r="I17" i="9" s="1"/>
  <c r="J17" i="9" s="1"/>
  <c r="AL31" i="3"/>
  <c r="AM31" i="3" s="1"/>
  <c r="K31" i="5" s="1"/>
  <c r="AP16" i="3"/>
  <c r="AQ16" i="3" s="1"/>
  <c r="M16" i="5" s="1"/>
  <c r="AP22" i="3"/>
  <c r="AQ22" i="3" s="1"/>
  <c r="M22" i="5" s="1"/>
  <c r="AH16" i="3"/>
  <c r="AI16" i="3" s="1"/>
  <c r="I16" i="9" s="1"/>
  <c r="J16" i="9" s="1"/>
  <c r="AE22" i="3"/>
  <c r="AF22" i="3" s="1"/>
  <c r="G22" i="5" s="1"/>
  <c r="H22" i="5" s="1"/>
  <c r="AE30" i="3"/>
  <c r="AF30" i="3" s="1"/>
  <c r="G30" i="5" s="1"/>
  <c r="H30" i="5" s="1"/>
  <c r="AR36" i="3"/>
  <c r="AS36" i="3" s="1"/>
  <c r="O36" i="9" s="1"/>
  <c r="P36" i="9" s="1"/>
  <c r="AH35" i="3"/>
  <c r="AI35" i="3" s="1"/>
  <c r="I35" i="9" s="1"/>
  <c r="J35" i="9" s="1"/>
  <c r="AH5" i="3"/>
  <c r="AI5" i="3" s="1"/>
  <c r="AH12" i="3"/>
  <c r="AI12" i="3" s="1"/>
  <c r="I12" i="9" s="1"/>
  <c r="J12" i="9" s="1"/>
  <c r="AR16" i="3"/>
  <c r="AS16" i="3" s="1"/>
  <c r="O16" i="9" s="1"/>
  <c r="P16" i="9" s="1"/>
  <c r="AE27" i="3"/>
  <c r="AF27" i="3" s="1"/>
  <c r="G27" i="9" s="1"/>
  <c r="AL33" i="3"/>
  <c r="AM33" i="3" s="1"/>
  <c r="K33" i="5" s="1"/>
  <c r="AP10" i="3"/>
  <c r="AQ10" i="3" s="1"/>
  <c r="AR23" i="3"/>
  <c r="AS23" i="3" s="1"/>
  <c r="O23" i="9" s="1"/>
  <c r="P23" i="9" s="1"/>
  <c r="AR24" i="3"/>
  <c r="AS24" i="3" s="1"/>
  <c r="O24" i="9" s="1"/>
  <c r="P24" i="9" s="1"/>
  <c r="AL6" i="3"/>
  <c r="AM6" i="3" s="1"/>
  <c r="K6" i="5" s="1"/>
  <c r="K6" i="8" s="1"/>
  <c r="L6" i="8" s="1"/>
  <c r="AE28" i="3"/>
  <c r="AF28" i="3" s="1"/>
  <c r="G28" i="9" s="1"/>
  <c r="AH20" i="3"/>
  <c r="AI20" i="3" s="1"/>
  <c r="I20" i="9" s="1"/>
  <c r="J20" i="9" s="1"/>
  <c r="AH4" i="3"/>
  <c r="AI4" i="3" s="1"/>
  <c r="I4" i="9" s="1"/>
  <c r="J4" i="9" s="1"/>
  <c r="AH31" i="3"/>
  <c r="AI31" i="3" s="1"/>
  <c r="I31" i="9" s="1"/>
  <c r="J31" i="9" s="1"/>
  <c r="AL35" i="3"/>
  <c r="AM35" i="3" s="1"/>
  <c r="K35" i="9" s="1"/>
  <c r="L35" i="9" s="1"/>
  <c r="AL22" i="3"/>
  <c r="AM22" i="3" s="1"/>
  <c r="K22" i="5" s="1"/>
  <c r="AE35" i="3"/>
  <c r="AF35" i="3" s="1"/>
  <c r="G35" i="9" s="1"/>
  <c r="AL7" i="3"/>
  <c r="AM7" i="3" s="1"/>
  <c r="K7" i="9" s="1"/>
  <c r="L7" i="9" s="1"/>
  <c r="AP28" i="3"/>
  <c r="AQ28" i="3" s="1"/>
  <c r="M28" i="9" s="1"/>
  <c r="N28" i="9" s="1"/>
  <c r="AR10" i="3"/>
  <c r="AS10" i="3" s="1"/>
  <c r="O10" i="9" s="1"/>
  <c r="P10" i="9" s="1"/>
  <c r="AR18" i="3"/>
  <c r="AS18" i="3" s="1"/>
  <c r="O18" i="9" s="1"/>
  <c r="P18" i="9" s="1"/>
  <c r="AR33" i="3"/>
  <c r="AS33" i="3" s="1"/>
  <c r="O33" i="9" s="1"/>
  <c r="P33" i="9" s="1"/>
  <c r="AL4" i="3"/>
  <c r="AM4" i="3" s="1"/>
  <c r="K4" i="5" s="1"/>
  <c r="AH8" i="3"/>
  <c r="AI8" i="3" s="1"/>
  <c r="I8" i="9" s="1"/>
  <c r="J8" i="9" s="1"/>
  <c r="AH36" i="3"/>
  <c r="AI36" i="3" s="1"/>
  <c r="I36" i="9" s="1"/>
  <c r="J36" i="9" s="1"/>
  <c r="AE23" i="3"/>
  <c r="AF23" i="3" s="1"/>
  <c r="G23" i="5" s="1"/>
  <c r="AE7" i="3"/>
  <c r="AF7" i="3" s="1"/>
  <c r="G7" i="5" s="1"/>
  <c r="AH23" i="3"/>
  <c r="AI23" i="3" s="1"/>
  <c r="I23" i="5" s="1"/>
  <c r="AP21" i="3"/>
  <c r="AQ21" i="3" s="1"/>
  <c r="M21" i="9" s="1"/>
  <c r="N21" i="9" s="1"/>
  <c r="AH25" i="3"/>
  <c r="AI25" i="3" s="1"/>
  <c r="I25" i="5" s="1"/>
  <c r="AH27" i="3"/>
  <c r="AI27" i="3" s="1"/>
  <c r="I27" i="9" s="1"/>
  <c r="J27" i="9" s="1"/>
  <c r="AL23" i="3"/>
  <c r="AM23" i="3" s="1"/>
  <c r="K23" i="9" s="1"/>
  <c r="L23" i="9" s="1"/>
  <c r="AP11" i="3"/>
  <c r="AQ11" i="3" s="1"/>
  <c r="M11" i="9" s="1"/>
  <c r="N11" i="9" s="1"/>
  <c r="AL14" i="3"/>
  <c r="AM14" i="3" s="1"/>
  <c r="K14" i="5" s="1"/>
  <c r="L14" i="5" s="1"/>
  <c r="AP14" i="3"/>
  <c r="AQ14" i="3" s="1"/>
  <c r="M14" i="9" s="1"/>
  <c r="N14" i="9" s="1"/>
  <c r="AE14" i="3"/>
  <c r="AF14" i="3" s="1"/>
  <c r="G14" i="5" s="1"/>
  <c r="AP8" i="3"/>
  <c r="AQ8" i="3" s="1"/>
  <c r="M8" i="9" s="1"/>
  <c r="N8" i="9" s="1"/>
  <c r="AH24" i="3"/>
  <c r="AI24" i="3" s="1"/>
  <c r="AR28" i="3"/>
  <c r="AS28" i="3" s="1"/>
  <c r="O28" i="9" s="1"/>
  <c r="P28" i="9" s="1"/>
  <c r="AP19" i="3"/>
  <c r="AQ19" i="3" s="1"/>
  <c r="M19" i="5" s="1"/>
  <c r="AR6" i="3"/>
  <c r="AS6" i="3" s="1"/>
  <c r="O6" i="5" s="1"/>
  <c r="AH30" i="3"/>
  <c r="AI30" i="3" s="1"/>
  <c r="I30" i="5" s="1"/>
  <c r="O15" i="9"/>
  <c r="P15" i="9" s="1"/>
  <c r="O15" i="5"/>
  <c r="O15" i="8" s="1"/>
  <c r="P15" i="8" s="1"/>
  <c r="K30" i="9"/>
  <c r="L30" i="9" s="1"/>
  <c r="K30" i="5"/>
  <c r="K30" i="8" s="1"/>
  <c r="L30" i="8" s="1"/>
  <c r="AP7" i="3"/>
  <c r="AQ7" i="3" s="1"/>
  <c r="M7" i="9" s="1"/>
  <c r="N7" i="9" s="1"/>
  <c r="AH7" i="3"/>
  <c r="AI7" i="3" s="1"/>
  <c r="I7" i="9" s="1"/>
  <c r="J7" i="9" s="1"/>
  <c r="AP30" i="3"/>
  <c r="AQ30" i="3" s="1"/>
  <c r="M30" i="5" s="1"/>
  <c r="M30" i="8" s="1"/>
  <c r="N30" i="8" s="1"/>
  <c r="AP31" i="3"/>
  <c r="AQ31" i="3" s="1"/>
  <c r="M31" i="5" s="1"/>
  <c r="M31" i="8" s="1"/>
  <c r="N31" i="8" s="1"/>
  <c r="AL20" i="3"/>
  <c r="AM20" i="3" s="1"/>
  <c r="K20" i="5" s="1"/>
  <c r="AP25" i="3"/>
  <c r="AQ25" i="3" s="1"/>
  <c r="M25" i="9" s="1"/>
  <c r="N25" i="9" s="1"/>
  <c r="AL12" i="3"/>
  <c r="AM12" i="3" s="1"/>
  <c r="K12" i="9" s="1"/>
  <c r="L12" i="9" s="1"/>
  <c r="AP33" i="3"/>
  <c r="AQ33" i="3" s="1"/>
  <c r="M33" i="9" s="1"/>
  <c r="N33" i="9" s="1"/>
  <c r="AP26" i="3"/>
  <c r="AQ26" i="3" s="1"/>
  <c r="M26" i="5" s="1"/>
  <c r="AH9" i="3"/>
  <c r="AI9" i="3" s="1"/>
  <c r="I9" i="5" s="1"/>
  <c r="AR14" i="3"/>
  <c r="AS14" i="3" s="1"/>
  <c r="O14" i="9" s="1"/>
  <c r="P14" i="9" s="1"/>
  <c r="AE10" i="3"/>
  <c r="AF10" i="3" s="1"/>
  <c r="G10" i="9" s="1"/>
  <c r="H10" i="9" s="1"/>
  <c r="AE13" i="3"/>
  <c r="AF13" i="3" s="1"/>
  <c r="G13" i="5" s="1"/>
  <c r="H13" i="5" s="1"/>
  <c r="AP15" i="3"/>
  <c r="AQ15" i="3" s="1"/>
  <c r="M15" i="9" s="1"/>
  <c r="N15" i="9" s="1"/>
  <c r="AR17" i="3"/>
  <c r="AS17" i="3" s="1"/>
  <c r="O17" i="9" s="1"/>
  <c r="P17" i="9" s="1"/>
  <c r="AE34" i="3"/>
  <c r="AF34" i="3" s="1"/>
  <c r="G34" i="9" s="1"/>
  <c r="H34" i="9" s="1"/>
  <c r="AL9" i="3"/>
  <c r="AM9" i="3" s="1"/>
  <c r="K9" i="9" s="1"/>
  <c r="L9" i="9" s="1"/>
  <c r="AL8" i="3"/>
  <c r="AM8" i="3" s="1"/>
  <c r="K8" i="5" s="1"/>
  <c r="I6" i="9"/>
  <c r="J6" i="9" s="1"/>
  <c r="I6" i="5"/>
  <c r="J6" i="5" s="1"/>
  <c r="O4" i="9"/>
  <c r="P4" i="9" s="1"/>
  <c r="O4" i="5"/>
  <c r="P4" i="5" s="1"/>
  <c r="K6" i="9"/>
  <c r="L6" i="9" s="1"/>
  <c r="G16" i="9"/>
  <c r="H16" i="9" s="1"/>
  <c r="G16" i="5"/>
  <c r="H16" i="5" s="1"/>
  <c r="AL21" i="3"/>
  <c r="AM21" i="3" s="1"/>
  <c r="K34" i="9"/>
  <c r="L34" i="9" s="1"/>
  <c r="AP9" i="3"/>
  <c r="AQ9" i="3" s="1"/>
  <c r="M9" i="9" s="1"/>
  <c r="N9" i="9" s="1"/>
  <c r="G8" i="9"/>
  <c r="H8" i="9" s="1"/>
  <c r="I13" i="9"/>
  <c r="J13" i="9" s="1"/>
  <c r="G11" i="5"/>
  <c r="H11" i="5" s="1"/>
  <c r="G11" i="9"/>
  <c r="H11" i="9" s="1"/>
  <c r="I14" i="5"/>
  <c r="J14" i="5" s="1"/>
  <c r="AL24" i="3"/>
  <c r="AM24" i="3" s="1"/>
  <c r="K24" i="5" s="1"/>
  <c r="AR30" i="3"/>
  <c r="AS30" i="3" s="1"/>
  <c r="O30" i="9" s="1"/>
  <c r="P30" i="9" s="1"/>
  <c r="AR22" i="3"/>
  <c r="AS22" i="3" s="1"/>
  <c r="AR27" i="3"/>
  <c r="AS27" i="3" s="1"/>
  <c r="O27" i="9" s="1"/>
  <c r="P27" i="9" s="1"/>
  <c r="AH22" i="3"/>
  <c r="AI22" i="3" s="1"/>
  <c r="I22" i="9" s="1"/>
  <c r="AP34" i="3"/>
  <c r="AQ34" i="3" s="1"/>
  <c r="M34" i="9" s="1"/>
  <c r="N34" i="9" s="1"/>
  <c r="I29" i="5"/>
  <c r="J29" i="5" s="1"/>
  <c r="AE24" i="3"/>
  <c r="AF24" i="3" s="1"/>
  <c r="G24" i="9" s="1"/>
  <c r="AL32" i="3"/>
  <c r="AM32" i="3" s="1"/>
  <c r="K26" i="5"/>
  <c r="AL27" i="3"/>
  <c r="AM27" i="3" s="1"/>
  <c r="AR7" i="3"/>
  <c r="AS7" i="3" s="1"/>
  <c r="AR34" i="3"/>
  <c r="AS34" i="3" s="1"/>
  <c r="O32" i="5"/>
  <c r="AP12" i="3"/>
  <c r="AQ12" i="3" s="1"/>
  <c r="M12" i="5" s="1"/>
  <c r="AL5" i="3"/>
  <c r="AM5" i="3" s="1"/>
  <c r="K5" i="5" s="1"/>
  <c r="AL13" i="3"/>
  <c r="AM13" i="3" s="1"/>
  <c r="K13" i="9" s="1"/>
  <c r="L13" i="9" s="1"/>
  <c r="AL19" i="3"/>
  <c r="AM19" i="3" s="1"/>
  <c r="K19" i="9" s="1"/>
  <c r="L19" i="9" s="1"/>
  <c r="AP24" i="3"/>
  <c r="AQ24" i="3" s="1"/>
  <c r="M24" i="9" s="1"/>
  <c r="N24" i="9" s="1"/>
  <c r="AE6" i="3"/>
  <c r="AF6" i="3" s="1"/>
  <c r="G6" i="5" s="1"/>
  <c r="AP17" i="3"/>
  <c r="AQ17" i="3" s="1"/>
  <c r="M17" i="9" s="1"/>
  <c r="N17" i="9" s="1"/>
  <c r="AE33" i="3"/>
  <c r="AF33" i="3" s="1"/>
  <c r="O11" i="5"/>
  <c r="G9" i="9"/>
  <c r="M33" i="5"/>
  <c r="L36" i="5"/>
  <c r="K36" i="8"/>
  <c r="L36" i="8" s="1"/>
  <c r="I31" i="5"/>
  <c r="K11" i="5"/>
  <c r="I35" i="5"/>
  <c r="G19" i="9"/>
  <c r="G21" i="5"/>
  <c r="G21" i="9"/>
  <c r="G20" i="5"/>
  <c r="I20" i="5"/>
  <c r="M27" i="9"/>
  <c r="N27" i="9" s="1"/>
  <c r="M27" i="5"/>
  <c r="K23" i="5"/>
  <c r="I25" i="9"/>
  <c r="J25" i="9" s="1"/>
  <c r="K28" i="9"/>
  <c r="L28" i="9" s="1"/>
  <c r="O31" i="9"/>
  <c r="P31" i="9" s="1"/>
  <c r="O31" i="5"/>
  <c r="I11" i="9"/>
  <c r="J11" i="9" s="1"/>
  <c r="K17" i="9"/>
  <c r="L17" i="9" s="1"/>
  <c r="K17" i="5"/>
  <c r="K16" i="9"/>
  <c r="L16" i="9" s="1"/>
  <c r="K16" i="5"/>
  <c r="M20" i="9"/>
  <c r="N20" i="9" s="1"/>
  <c r="M20" i="5"/>
  <c r="M14" i="5"/>
  <c r="M7" i="5"/>
  <c r="G23" i="9"/>
  <c r="K5" i="9"/>
  <c r="L5" i="9" s="1"/>
  <c r="K20" i="9"/>
  <c r="L20" i="9" s="1"/>
  <c r="I32" i="9"/>
  <c r="J32" i="9" s="1"/>
  <c r="I34" i="9"/>
  <c r="J34" i="9" s="1"/>
  <c r="I34" i="5"/>
  <c r="G4" i="5"/>
  <c r="G4" i="9"/>
  <c r="I33" i="9"/>
  <c r="J33" i="9" s="1"/>
  <c r="G28" i="5"/>
  <c r="K10" i="9"/>
  <c r="L10" i="9" s="1"/>
  <c r="L8" i="5"/>
  <c r="K8" i="8"/>
  <c r="L8" i="8" s="1"/>
  <c r="M25" i="5"/>
  <c r="I28" i="9"/>
  <c r="J28" i="9" s="1"/>
  <c r="I28" i="5"/>
  <c r="I4" i="5"/>
  <c r="K31" i="9"/>
  <c r="L31" i="9" s="1"/>
  <c r="M22" i="9"/>
  <c r="N22" i="9" s="1"/>
  <c r="G14" i="9"/>
  <c r="K33" i="9"/>
  <c r="L33" i="9" s="1"/>
  <c r="O8" i="9"/>
  <c r="P8" i="9" s="1"/>
  <c r="O8" i="5"/>
  <c r="I15" i="5"/>
  <c r="K36" i="9"/>
  <c r="L36" i="9" s="1"/>
  <c r="M32" i="9"/>
  <c r="N32" i="9" s="1"/>
  <c r="I22" i="5"/>
  <c r="I21" i="9"/>
  <c r="J21" i="9" s="1"/>
  <c r="I21" i="5"/>
  <c r="G12" i="9"/>
  <c r="G12" i="5"/>
  <c r="G36" i="5"/>
  <c r="K8" i="9"/>
  <c r="L8" i="9" s="1"/>
  <c r="O29" i="9"/>
  <c r="P29" i="9" s="1"/>
  <c r="O29" i="5"/>
  <c r="G29" i="5"/>
  <c r="G5" i="5"/>
  <c r="G15" i="5"/>
  <c r="G27" i="5"/>
  <c r="M6" i="9"/>
  <c r="N6" i="9" s="1"/>
  <c r="M6" i="5"/>
  <c r="O6" i="9"/>
  <c r="P6" i="9" s="1"/>
  <c r="K24" i="9"/>
  <c r="L24" i="9" s="1"/>
  <c r="M18" i="9"/>
  <c r="N18" i="9" s="1"/>
  <c r="M36" i="9"/>
  <c r="N36" i="9" s="1"/>
  <c r="L30" i="5"/>
  <c r="G25" i="9"/>
  <c r="G25" i="5"/>
  <c r="K22" i="9"/>
  <c r="L22" i="9" s="1"/>
  <c r="M30" i="9"/>
  <c r="N30" i="9" s="1"/>
  <c r="M13" i="9"/>
  <c r="N13" i="9" s="1"/>
  <c r="M13" i="5"/>
  <c r="M21" i="5"/>
  <c r="M9" i="5"/>
  <c r="I16" i="5"/>
  <c r="O25" i="9"/>
  <c r="P25" i="9" s="1"/>
  <c r="I10" i="5"/>
  <c r="G32" i="9"/>
  <c r="G32" i="5"/>
  <c r="P15" i="5"/>
  <c r="M29" i="9"/>
  <c r="N29" i="9" s="1"/>
  <c r="M29" i="5"/>
  <c r="O33" i="5"/>
  <c r="O16" i="5"/>
  <c r="O27" i="5"/>
  <c r="K14" i="8"/>
  <c r="L14" i="8" s="1"/>
  <c r="K12" i="5"/>
  <c r="M4" i="5"/>
  <c r="G31" i="9"/>
  <c r="I27" i="5"/>
  <c r="I26" i="5"/>
  <c r="O4" i="8"/>
  <c r="P4" i="8" s="1"/>
  <c r="K14" i="9"/>
  <c r="L14" i="9" s="1"/>
  <c r="M15" i="5"/>
  <c r="O35" i="5"/>
  <c r="I8" i="5"/>
  <c r="K27" i="5"/>
  <c r="K27" i="9"/>
  <c r="L27" i="9" s="1"/>
  <c r="AP35" i="3"/>
  <c r="AQ35" i="3" s="1"/>
  <c r="O14" i="5"/>
  <c r="O19" i="9"/>
  <c r="P19" i="9" s="1"/>
  <c r="O19" i="5"/>
  <c r="G26" i="5"/>
  <c r="O5" i="9"/>
  <c r="P5" i="9" s="1"/>
  <c r="O5" i="5"/>
  <c r="O12" i="9"/>
  <c r="P12" i="9" s="1"/>
  <c r="O12" i="5"/>
  <c r="M17" i="5"/>
  <c r="I30" i="9"/>
  <c r="J30" i="9" s="1"/>
  <c r="O22" i="9"/>
  <c r="P22" i="9" s="1"/>
  <c r="O22" i="5"/>
  <c r="M19" i="9"/>
  <c r="N19" i="9" s="1"/>
  <c r="N31" i="5"/>
  <c r="M31" i="9"/>
  <c r="N31" i="9" s="1"/>
  <c r="AR21" i="3"/>
  <c r="AS21" i="3" s="1"/>
  <c r="G6" i="9"/>
  <c r="O23" i="5"/>
  <c r="O9" i="9"/>
  <c r="P9" i="9" s="1"/>
  <c r="O9" i="5"/>
  <c r="AL25" i="3"/>
  <c r="AM25" i="3" s="1"/>
  <c r="K18" i="5" l="1"/>
  <c r="G18" i="5"/>
  <c r="I13" i="8"/>
  <c r="J13" i="5"/>
  <c r="L34" i="5"/>
  <c r="K34" i="8"/>
  <c r="L34" i="8" s="1"/>
  <c r="O36" i="5"/>
  <c r="O17" i="5"/>
  <c r="P17" i="5" s="1"/>
  <c r="I14" i="8"/>
  <c r="K15" i="5"/>
  <c r="L15" i="5" s="1"/>
  <c r="M5" i="5"/>
  <c r="O20" i="5"/>
  <c r="Q20" i="5" s="1"/>
  <c r="R20" i="5" s="1"/>
  <c r="S20" i="5" s="1"/>
  <c r="O26" i="5"/>
  <c r="I23" i="9"/>
  <c r="J23" i="9" s="1"/>
  <c r="G24" i="5"/>
  <c r="G22" i="9"/>
  <c r="H22" i="9" s="1"/>
  <c r="O13" i="5"/>
  <c r="M26" i="9"/>
  <c r="N26" i="9" s="1"/>
  <c r="I7" i="5"/>
  <c r="I7" i="8" s="1"/>
  <c r="J7" i="8" s="1"/>
  <c r="K7" i="5"/>
  <c r="K7" i="8" s="1"/>
  <c r="L7" i="8" s="1"/>
  <c r="O28" i="5"/>
  <c r="I6" i="8"/>
  <c r="J6" i="8" s="1"/>
  <c r="K13" i="5"/>
  <c r="K29" i="5"/>
  <c r="Q29" i="5" s="1"/>
  <c r="R29" i="5" s="1"/>
  <c r="S29" i="5" s="1"/>
  <c r="G7" i="9"/>
  <c r="K4" i="9"/>
  <c r="L4" i="9" s="1"/>
  <c r="K35" i="5"/>
  <c r="G17" i="5"/>
  <c r="Q17" i="5" s="1"/>
  <c r="R17" i="5" s="1"/>
  <c r="S17" i="5" s="1"/>
  <c r="I12" i="5"/>
  <c r="M23" i="5"/>
  <c r="M23" i="8" s="1"/>
  <c r="N23" i="8" s="1"/>
  <c r="L6" i="5"/>
  <c r="M28" i="5"/>
  <c r="M28" i="8" s="1"/>
  <c r="N28" i="8" s="1"/>
  <c r="M16" i="9"/>
  <c r="N16" i="9" s="1"/>
  <c r="G30" i="9"/>
  <c r="H30" i="9" s="1"/>
  <c r="I19" i="5"/>
  <c r="G34" i="5"/>
  <c r="H34" i="5" s="1"/>
  <c r="Q11" i="9"/>
  <c r="R11" i="9" s="1"/>
  <c r="S11" i="9" s="1"/>
  <c r="M24" i="5"/>
  <c r="M24" i="8" s="1"/>
  <c r="N24" i="8" s="1"/>
  <c r="M34" i="5"/>
  <c r="O10" i="5"/>
  <c r="O30" i="5"/>
  <c r="K19" i="5"/>
  <c r="K19" i="8" s="1"/>
  <c r="L19" i="8" s="1"/>
  <c r="I36" i="5"/>
  <c r="Q36" i="5" s="1"/>
  <c r="R36" i="5" s="1"/>
  <c r="S36" i="5" s="1"/>
  <c r="K9" i="5"/>
  <c r="K9" i="8" s="1"/>
  <c r="L9" i="8" s="1"/>
  <c r="I18" i="5"/>
  <c r="N30" i="5"/>
  <c r="G13" i="9"/>
  <c r="H13" i="9" s="1"/>
  <c r="O24" i="5"/>
  <c r="P24" i="5" s="1"/>
  <c r="O18" i="5"/>
  <c r="M8" i="5"/>
  <c r="M8" i="8" s="1"/>
  <c r="N8" i="8" s="1"/>
  <c r="G35" i="5"/>
  <c r="G10" i="5"/>
  <c r="H10" i="5" s="1"/>
  <c r="M10" i="9"/>
  <c r="N10" i="9" s="1"/>
  <c r="M10" i="5"/>
  <c r="I17" i="5"/>
  <c r="J7" i="5"/>
  <c r="I9" i="9"/>
  <c r="J9" i="9" s="1"/>
  <c r="M11" i="5"/>
  <c r="Q11" i="5" s="1"/>
  <c r="R11" i="5" s="1"/>
  <c r="S11" i="5" s="1"/>
  <c r="I24" i="9"/>
  <c r="J24" i="9" s="1"/>
  <c r="I24" i="5"/>
  <c r="Q24" i="5" s="1"/>
  <c r="R24" i="5" s="1"/>
  <c r="S24" i="5" s="1"/>
  <c r="I5" i="9"/>
  <c r="J5" i="9" s="1"/>
  <c r="I5" i="5"/>
  <c r="N26" i="5"/>
  <c r="M26" i="8"/>
  <c r="N26" i="8" s="1"/>
  <c r="Q16" i="9"/>
  <c r="R16" i="9" s="1"/>
  <c r="S16" i="9" s="1"/>
  <c r="L7" i="5"/>
  <c r="Q13" i="5"/>
  <c r="R13" i="5" s="1"/>
  <c r="S13" i="5" s="1"/>
  <c r="Q22" i="5"/>
  <c r="R22" i="5" s="1"/>
  <c r="S22" i="5" s="1"/>
  <c r="O7" i="9"/>
  <c r="P7" i="9" s="1"/>
  <c r="O7" i="5"/>
  <c r="K32" i="9"/>
  <c r="L32" i="9" s="1"/>
  <c r="K32" i="5"/>
  <c r="Q16" i="5"/>
  <c r="R16" i="5" s="1"/>
  <c r="S16" i="5" s="1"/>
  <c r="I29" i="8"/>
  <c r="J29" i="8" s="1"/>
  <c r="M12" i="9"/>
  <c r="N12" i="9" s="1"/>
  <c r="Q31" i="5"/>
  <c r="R31" i="5" s="1"/>
  <c r="S31" i="5" s="1"/>
  <c r="P32" i="5"/>
  <c r="O32" i="8"/>
  <c r="P32" i="8" s="1"/>
  <c r="L26" i="5"/>
  <c r="K26" i="8"/>
  <c r="L26" i="8" s="1"/>
  <c r="G33" i="5"/>
  <c r="H33" i="5" s="1"/>
  <c r="G33" i="9"/>
  <c r="H33" i="9" s="1"/>
  <c r="O34" i="9"/>
  <c r="P34" i="9" s="1"/>
  <c r="O34" i="5"/>
  <c r="K21" i="5"/>
  <c r="K21" i="9"/>
  <c r="L21" i="9" s="1"/>
  <c r="H6" i="9"/>
  <c r="Q6" i="9"/>
  <c r="R6" i="9" s="1"/>
  <c r="S6" i="9" s="1"/>
  <c r="O28" i="8"/>
  <c r="P28" i="8" s="1"/>
  <c r="P28" i="5"/>
  <c r="P22" i="5"/>
  <c r="O22" i="8"/>
  <c r="P22" i="8" s="1"/>
  <c r="P5" i="5"/>
  <c r="O5" i="8"/>
  <c r="P5" i="8" s="1"/>
  <c r="J8" i="5"/>
  <c r="I8" i="8"/>
  <c r="P35" i="5"/>
  <c r="O35" i="8"/>
  <c r="P35" i="8" s="1"/>
  <c r="O25" i="8"/>
  <c r="P25" i="8" s="1"/>
  <c r="P25" i="5"/>
  <c r="M9" i="8"/>
  <c r="N9" i="8" s="1"/>
  <c r="N9" i="5"/>
  <c r="J22" i="9"/>
  <c r="N8" i="5"/>
  <c r="J4" i="5"/>
  <c r="I4" i="8"/>
  <c r="J4" i="8" s="1"/>
  <c r="J28" i="5"/>
  <c r="I28" i="8"/>
  <c r="J34" i="5"/>
  <c r="I34" i="8"/>
  <c r="L5" i="5"/>
  <c r="K5" i="8"/>
  <c r="N27" i="5"/>
  <c r="M27" i="8"/>
  <c r="N27" i="8" s="1"/>
  <c r="H20" i="9"/>
  <c r="Q20" i="9"/>
  <c r="R20" i="9" s="1"/>
  <c r="S20" i="9" s="1"/>
  <c r="J9" i="5"/>
  <c r="I9" i="8"/>
  <c r="J35" i="5"/>
  <c r="I35" i="8"/>
  <c r="K25" i="5"/>
  <c r="Q25" i="5" s="1"/>
  <c r="R25" i="5" s="1"/>
  <c r="S25" i="5" s="1"/>
  <c r="K25" i="9"/>
  <c r="L25" i="9" s="1"/>
  <c r="P23" i="5"/>
  <c r="O23" i="8"/>
  <c r="P23" i="8" s="1"/>
  <c r="O21" i="9"/>
  <c r="P21" i="9" s="1"/>
  <c r="O21" i="5"/>
  <c r="H26" i="9"/>
  <c r="Q26" i="9"/>
  <c r="R26" i="9" s="1"/>
  <c r="S26" i="9" s="1"/>
  <c r="P14" i="5"/>
  <c r="O14" i="8"/>
  <c r="P14" i="8" s="1"/>
  <c r="O17" i="8"/>
  <c r="P17" i="8" s="1"/>
  <c r="J14" i="8"/>
  <c r="N15" i="5"/>
  <c r="M15" i="8"/>
  <c r="N15" i="8" s="1"/>
  <c r="M5" i="8"/>
  <c r="N5" i="8" s="1"/>
  <c r="N5" i="5"/>
  <c r="J27" i="5"/>
  <c r="I27" i="8"/>
  <c r="P26" i="5"/>
  <c r="O26" i="8"/>
  <c r="P26" i="8" s="1"/>
  <c r="L12" i="5"/>
  <c r="K12" i="8"/>
  <c r="L12" i="8" s="1"/>
  <c r="N13" i="5"/>
  <c r="M13" i="8"/>
  <c r="N13" i="8" s="1"/>
  <c r="K24" i="8"/>
  <c r="L24" i="5"/>
  <c r="M6" i="8"/>
  <c r="N6" i="8" s="1"/>
  <c r="N6" i="5"/>
  <c r="Q15" i="5"/>
  <c r="R15" i="5" s="1"/>
  <c r="S15" i="5" s="1"/>
  <c r="H15" i="5"/>
  <c r="Q5" i="5"/>
  <c r="R5" i="5" s="1"/>
  <c r="S5" i="5" s="1"/>
  <c r="H5" i="5"/>
  <c r="H36" i="5"/>
  <c r="I21" i="8"/>
  <c r="J21" i="5"/>
  <c r="M32" i="8"/>
  <c r="N32" i="8" s="1"/>
  <c r="N32" i="5"/>
  <c r="H14" i="9"/>
  <c r="Q14" i="9"/>
  <c r="R14" i="9" s="1"/>
  <c r="S14" i="9" s="1"/>
  <c r="H7" i="5"/>
  <c r="L4" i="5"/>
  <c r="K4" i="8"/>
  <c r="L4" i="8" s="1"/>
  <c r="N12" i="5"/>
  <c r="M12" i="8"/>
  <c r="N12" i="8" s="1"/>
  <c r="H24" i="5"/>
  <c r="H20" i="5"/>
  <c r="H17" i="9"/>
  <c r="Q17" i="9"/>
  <c r="R17" i="9" s="1"/>
  <c r="S17" i="9" s="1"/>
  <c r="H9" i="9"/>
  <c r="Q27" i="5"/>
  <c r="R27" i="5" s="1"/>
  <c r="S27" i="5" s="1"/>
  <c r="H27" i="5"/>
  <c r="H12" i="9"/>
  <c r="O8" i="8"/>
  <c r="P8" i="8" s="1"/>
  <c r="P8" i="5"/>
  <c r="H14" i="5"/>
  <c r="Q14" i="5"/>
  <c r="R14" i="5" s="1"/>
  <c r="S14" i="5" s="1"/>
  <c r="N22" i="5"/>
  <c r="M22" i="8"/>
  <c r="N22" i="8" s="1"/>
  <c r="K11" i="8"/>
  <c r="L11" i="8" s="1"/>
  <c r="L11" i="5"/>
  <c r="N19" i="5"/>
  <c r="M19" i="8"/>
  <c r="N19" i="8" s="1"/>
  <c r="J30" i="5"/>
  <c r="I30" i="8"/>
  <c r="O12" i="8"/>
  <c r="P12" i="8" s="1"/>
  <c r="P12" i="5"/>
  <c r="O19" i="8"/>
  <c r="P19" i="8" s="1"/>
  <c r="P19" i="5"/>
  <c r="P36" i="5"/>
  <c r="O36" i="8"/>
  <c r="P36" i="8" s="1"/>
  <c r="Q13" i="9"/>
  <c r="R13" i="9" s="1"/>
  <c r="S13" i="9" s="1"/>
  <c r="J26" i="5"/>
  <c r="I26" i="8"/>
  <c r="O20" i="8"/>
  <c r="P20" i="8" s="1"/>
  <c r="O27" i="8"/>
  <c r="P27" i="8" s="1"/>
  <c r="P27" i="5"/>
  <c r="O16" i="8"/>
  <c r="P16" i="8" s="1"/>
  <c r="P16" i="5"/>
  <c r="H32" i="5"/>
  <c r="Q32" i="5"/>
  <c r="R32" i="5" s="1"/>
  <c r="S32" i="5" s="1"/>
  <c r="J10" i="5"/>
  <c r="I10" i="8"/>
  <c r="J16" i="5"/>
  <c r="I16" i="8"/>
  <c r="M21" i="8"/>
  <c r="N21" i="8" s="1"/>
  <c r="N21" i="5"/>
  <c r="L22" i="5"/>
  <c r="K22" i="8"/>
  <c r="L22" i="8" s="1"/>
  <c r="H25" i="5"/>
  <c r="N36" i="5"/>
  <c r="M36" i="8"/>
  <c r="N36" i="8" s="1"/>
  <c r="N18" i="5"/>
  <c r="M18" i="8"/>
  <c r="N18" i="8" s="1"/>
  <c r="H15" i="9"/>
  <c r="Q15" i="9"/>
  <c r="R15" i="9" s="1"/>
  <c r="S15" i="9" s="1"/>
  <c r="Q18" i="5"/>
  <c r="R18" i="5" s="1"/>
  <c r="S18" i="5" s="1"/>
  <c r="H18" i="5"/>
  <c r="H29" i="9"/>
  <c r="Q29" i="9"/>
  <c r="R29" i="9" s="1"/>
  <c r="S29" i="9" s="1"/>
  <c r="H36" i="9"/>
  <c r="Q36" i="9"/>
  <c r="R36" i="9" s="1"/>
  <c r="S36" i="9" s="1"/>
  <c r="J15" i="5"/>
  <c r="I15" i="8"/>
  <c r="Q30" i="5"/>
  <c r="R30" i="5" s="1"/>
  <c r="S30" i="5" s="1"/>
  <c r="N24" i="5"/>
  <c r="L18" i="5"/>
  <c r="K18" i="8"/>
  <c r="L18" i="8" s="1"/>
  <c r="L31" i="5"/>
  <c r="K31" i="8"/>
  <c r="L31" i="8" s="1"/>
  <c r="K29" i="8"/>
  <c r="L29" i="8" s="1"/>
  <c r="J23" i="5"/>
  <c r="I23" i="8"/>
  <c r="H28" i="9"/>
  <c r="Q28" i="9"/>
  <c r="R28" i="9" s="1"/>
  <c r="S28" i="9" s="1"/>
  <c r="H4" i="9"/>
  <c r="J32" i="5"/>
  <c r="I32" i="8"/>
  <c r="L20" i="5"/>
  <c r="K20" i="8"/>
  <c r="L20" i="8" s="1"/>
  <c r="H23" i="5"/>
  <c r="Q23" i="5"/>
  <c r="R23" i="5" s="1"/>
  <c r="S23" i="5" s="1"/>
  <c r="J36" i="5"/>
  <c r="I36" i="8"/>
  <c r="N14" i="5"/>
  <c r="M14" i="8"/>
  <c r="N14" i="8" s="1"/>
  <c r="M20" i="8"/>
  <c r="N20" i="8" s="1"/>
  <c r="N20" i="5"/>
  <c r="J11" i="5"/>
  <c r="I11" i="8"/>
  <c r="Q18" i="9"/>
  <c r="R18" i="9" s="1"/>
  <c r="S18" i="9" s="1"/>
  <c r="L28" i="5"/>
  <c r="K28" i="8"/>
  <c r="L28" i="8" s="1"/>
  <c r="I25" i="8"/>
  <c r="J25" i="5"/>
  <c r="K23" i="8"/>
  <c r="L23" i="8" s="1"/>
  <c r="L23" i="5"/>
  <c r="J20" i="5"/>
  <c r="I20" i="8"/>
  <c r="H21" i="9"/>
  <c r="H19" i="5"/>
  <c r="Q19" i="5"/>
  <c r="R19" i="5" s="1"/>
  <c r="S19" i="5" s="1"/>
  <c r="H35" i="5"/>
  <c r="J31" i="5"/>
  <c r="I31" i="8"/>
  <c r="M33" i="8"/>
  <c r="N33" i="8" s="1"/>
  <c r="N33" i="5"/>
  <c r="P11" i="5"/>
  <c r="O11" i="8"/>
  <c r="P11" i="8" s="1"/>
  <c r="N17" i="5"/>
  <c r="M17" i="8"/>
  <c r="N17" i="8" s="1"/>
  <c r="H26" i="5"/>
  <c r="Q26" i="5"/>
  <c r="R26" i="5" s="1"/>
  <c r="S26" i="5" s="1"/>
  <c r="J19" i="5"/>
  <c r="I19" i="8"/>
  <c r="P33" i="5"/>
  <c r="O33" i="8"/>
  <c r="P33" i="8" s="1"/>
  <c r="J13" i="8"/>
  <c r="K13" i="8"/>
  <c r="L13" i="8" s="1"/>
  <c r="L13" i="5"/>
  <c r="H5" i="9"/>
  <c r="Q5" i="9"/>
  <c r="R5" i="9" s="1"/>
  <c r="S5" i="9" s="1"/>
  <c r="P29" i="5"/>
  <c r="O29" i="8"/>
  <c r="P29" i="8" s="1"/>
  <c r="H7" i="9"/>
  <c r="Q7" i="9"/>
  <c r="R7" i="9" s="1"/>
  <c r="S7" i="9" s="1"/>
  <c r="J33" i="5"/>
  <c r="I33" i="8"/>
  <c r="K35" i="8"/>
  <c r="L35" i="8" s="1"/>
  <c r="L35" i="5"/>
  <c r="N7" i="5"/>
  <c r="M7" i="8"/>
  <c r="L16" i="5"/>
  <c r="K16" i="8"/>
  <c r="L16" i="8" s="1"/>
  <c r="L17" i="5"/>
  <c r="K17" i="8"/>
  <c r="L17" i="8" s="1"/>
  <c r="P31" i="5"/>
  <c r="O31" i="8"/>
  <c r="P31" i="8" s="1"/>
  <c r="J18" i="5"/>
  <c r="I18" i="8"/>
  <c r="H24" i="9"/>
  <c r="Q24" i="9"/>
  <c r="R24" i="9" s="1"/>
  <c r="S24" i="9" s="1"/>
  <c r="H17" i="5"/>
  <c r="H9" i="5"/>
  <c r="O9" i="8"/>
  <c r="P9" i="8" s="1"/>
  <c r="P9" i="5"/>
  <c r="H6" i="5"/>
  <c r="Q6" i="5"/>
  <c r="R6" i="5" s="1"/>
  <c r="S6" i="5" s="1"/>
  <c r="P30" i="5"/>
  <c r="O30" i="8"/>
  <c r="P30" i="8" s="1"/>
  <c r="M35" i="5"/>
  <c r="M35" i="9"/>
  <c r="N35" i="9" s="1"/>
  <c r="L27" i="5"/>
  <c r="K27" i="8"/>
  <c r="L27" i="8" s="1"/>
  <c r="Q30" i="9"/>
  <c r="R30" i="9" s="1"/>
  <c r="S30" i="9" s="1"/>
  <c r="K15" i="8"/>
  <c r="L15" i="8" s="1"/>
  <c r="J17" i="5"/>
  <c r="I17" i="8"/>
  <c r="H31" i="9"/>
  <c r="Q31" i="9"/>
  <c r="R31" i="9" s="1"/>
  <c r="S31" i="9" s="1"/>
  <c r="N4" i="5"/>
  <c r="M4" i="8"/>
  <c r="N4" i="8" s="1"/>
  <c r="Q8" i="9"/>
  <c r="R8" i="9" s="1"/>
  <c r="S8" i="9" s="1"/>
  <c r="N34" i="5"/>
  <c r="M34" i="8"/>
  <c r="N34" i="8" s="1"/>
  <c r="N29" i="5"/>
  <c r="M29" i="8"/>
  <c r="N29" i="8" s="1"/>
  <c r="H32" i="9"/>
  <c r="N23" i="5"/>
  <c r="P18" i="5"/>
  <c r="O18" i="8"/>
  <c r="P18" i="8" s="1"/>
  <c r="H25" i="9"/>
  <c r="P6" i="5"/>
  <c r="O6" i="8"/>
  <c r="P6" i="8" s="1"/>
  <c r="H27" i="9"/>
  <c r="Q27" i="9"/>
  <c r="R27" i="9" s="1"/>
  <c r="S27" i="9" s="1"/>
  <c r="H29" i="5"/>
  <c r="H12" i="5"/>
  <c r="Q12" i="5"/>
  <c r="R12" i="5" s="1"/>
  <c r="S12" i="5" s="1"/>
  <c r="J22" i="5"/>
  <c r="I22" i="8"/>
  <c r="L33" i="5"/>
  <c r="K33" i="8"/>
  <c r="L33" i="8" s="1"/>
  <c r="N25" i="5"/>
  <c r="M25" i="8"/>
  <c r="N25" i="8" s="1"/>
  <c r="L10" i="5"/>
  <c r="K10" i="8"/>
  <c r="L10" i="8" s="1"/>
  <c r="H28" i="5"/>
  <c r="H4" i="5"/>
  <c r="Q4" i="5"/>
  <c r="R4" i="5" s="1"/>
  <c r="S4" i="5" s="1"/>
  <c r="G4" i="8"/>
  <c r="H23" i="9"/>
  <c r="N16" i="5"/>
  <c r="M16" i="8"/>
  <c r="N16" i="8" s="1"/>
  <c r="Q21" i="5"/>
  <c r="R21" i="5" s="1"/>
  <c r="S21" i="5" s="1"/>
  <c r="H21" i="5"/>
  <c r="H19" i="9"/>
  <c r="Q19" i="9"/>
  <c r="R19" i="9" s="1"/>
  <c r="S19" i="9" s="1"/>
  <c r="H35" i="9"/>
  <c r="Q35" i="9"/>
  <c r="R35" i="9" s="1"/>
  <c r="S35" i="9" s="1"/>
  <c r="Q23" i="9" l="1"/>
  <c r="R23" i="9" s="1"/>
  <c r="S23" i="9" s="1"/>
  <c r="Q8" i="5"/>
  <c r="R8" i="5" s="1"/>
  <c r="S8" i="5" s="1"/>
  <c r="Q25" i="9"/>
  <c r="R25" i="9" s="1"/>
  <c r="S25" i="9" s="1"/>
  <c r="N28" i="5"/>
  <c r="Q4" i="9"/>
  <c r="R4" i="9" s="1"/>
  <c r="S4" i="9" s="1"/>
  <c r="P20" i="5"/>
  <c r="L19" i="5"/>
  <c r="Q22" i="9"/>
  <c r="R22" i="9" s="1"/>
  <c r="S22" i="9" s="1"/>
  <c r="P13" i="5"/>
  <c r="O13" i="8"/>
  <c r="P13" i="8" s="1"/>
  <c r="Q34" i="9"/>
  <c r="R34" i="9" s="1"/>
  <c r="S34" i="9" s="1"/>
  <c r="L29" i="5"/>
  <c r="Q28" i="5"/>
  <c r="R28" i="5" s="1"/>
  <c r="S28" i="5" s="1"/>
  <c r="Q10" i="5"/>
  <c r="R10" i="5" s="1"/>
  <c r="S10" i="5" s="1"/>
  <c r="I12" i="8"/>
  <c r="J12" i="8" s="1"/>
  <c r="J12" i="5"/>
  <c r="Q21" i="9"/>
  <c r="R21" i="9" s="1"/>
  <c r="S21" i="9" s="1"/>
  <c r="Q9" i="9"/>
  <c r="R9" i="9" s="1"/>
  <c r="S9" i="9" s="1"/>
  <c r="P10" i="5"/>
  <c r="O10" i="8"/>
  <c r="P10" i="8" s="1"/>
  <c r="Q10" i="9"/>
  <c r="R10" i="9" s="1"/>
  <c r="S10" i="9" s="1"/>
  <c r="J24" i="5"/>
  <c r="I24" i="8"/>
  <c r="J24" i="8" s="1"/>
  <c r="Q9" i="5"/>
  <c r="R9" i="5" s="1"/>
  <c r="S9" i="5" s="1"/>
  <c r="O24" i="8"/>
  <c r="P24" i="8" s="1"/>
  <c r="L9" i="5"/>
  <c r="Q33" i="9"/>
  <c r="R33" i="9" s="1"/>
  <c r="S33" i="9" s="1"/>
  <c r="Q32" i="9"/>
  <c r="R32" i="9" s="1"/>
  <c r="S32" i="9" s="1"/>
  <c r="Q12" i="9"/>
  <c r="R12" i="9" s="1"/>
  <c r="S12" i="9" s="1"/>
  <c r="J5" i="5"/>
  <c r="I5" i="8"/>
  <c r="J5" i="8" s="1"/>
  <c r="M11" i="8"/>
  <c r="N11" i="8" s="1"/>
  <c r="N11" i="5"/>
  <c r="N10" i="5"/>
  <c r="M10" i="8"/>
  <c r="N10" i="8" s="1"/>
  <c r="L21" i="5"/>
  <c r="K21" i="8"/>
  <c r="L21" i="8" s="1"/>
  <c r="Q33" i="5"/>
  <c r="R33" i="5" s="1"/>
  <c r="S33" i="5" s="1"/>
  <c r="P34" i="5"/>
  <c r="O34" i="8"/>
  <c r="P34" i="8" s="1"/>
  <c r="P7" i="5"/>
  <c r="O7" i="8"/>
  <c r="P7" i="8" s="1"/>
  <c r="Q34" i="5"/>
  <c r="R34" i="5" s="1"/>
  <c r="S34" i="5" s="1"/>
  <c r="Q7" i="5"/>
  <c r="R7" i="5" s="1"/>
  <c r="S7" i="5" s="1"/>
  <c r="L32" i="5"/>
  <c r="K32" i="8"/>
  <c r="L32" i="8" s="1"/>
  <c r="J17" i="8"/>
  <c r="Q17" i="8"/>
  <c r="R17" i="8" s="1"/>
  <c r="S17" i="8" s="1"/>
  <c r="J22" i="8"/>
  <c r="Q22" i="8"/>
  <c r="R22" i="8" s="1"/>
  <c r="S22" i="8" s="1"/>
  <c r="N7" i="8"/>
  <c r="J33" i="8"/>
  <c r="Q33" i="8"/>
  <c r="R33" i="8" s="1"/>
  <c r="S33" i="8" s="1"/>
  <c r="G10" i="13"/>
  <c r="Q31" i="8"/>
  <c r="R31" i="8" s="1"/>
  <c r="S31" i="8" s="1"/>
  <c r="J31" i="8"/>
  <c r="J20" i="8"/>
  <c r="Q20" i="8"/>
  <c r="R20" i="8" s="1"/>
  <c r="S20" i="8" s="1"/>
  <c r="Q15" i="8"/>
  <c r="R15" i="8" s="1"/>
  <c r="S15" i="8" s="1"/>
  <c r="J15" i="8"/>
  <c r="J16" i="8"/>
  <c r="Q16" i="8"/>
  <c r="R16" i="8" s="1"/>
  <c r="S16" i="8" s="1"/>
  <c r="J26" i="8"/>
  <c r="Q26" i="8"/>
  <c r="R26" i="8" s="1"/>
  <c r="S26" i="8" s="1"/>
  <c r="J27" i="8"/>
  <c r="Q27" i="8"/>
  <c r="R27" i="8" s="1"/>
  <c r="S27" i="8" s="1"/>
  <c r="O21" i="8"/>
  <c r="P21" i="8" s="1"/>
  <c r="P21" i="5"/>
  <c r="Q9" i="8"/>
  <c r="R9" i="8" s="1"/>
  <c r="S9" i="8" s="1"/>
  <c r="J9" i="8"/>
  <c r="J34" i="8"/>
  <c r="Q34" i="8"/>
  <c r="R34" i="8" s="1"/>
  <c r="S34" i="8" s="1"/>
  <c r="N35" i="5"/>
  <c r="M35" i="8"/>
  <c r="N35" i="8" s="1"/>
  <c r="J25" i="8"/>
  <c r="J11" i="8"/>
  <c r="Q36" i="8"/>
  <c r="R36" i="8" s="1"/>
  <c r="S36" i="8" s="1"/>
  <c r="J36" i="8"/>
  <c r="J23" i="8"/>
  <c r="Q23" i="8"/>
  <c r="R23" i="8" s="1"/>
  <c r="S23" i="8" s="1"/>
  <c r="Q6" i="8"/>
  <c r="R6" i="8" s="1"/>
  <c r="S6" i="8" s="1"/>
  <c r="K25" i="8"/>
  <c r="L25" i="8" s="1"/>
  <c r="L25" i="5"/>
  <c r="J18" i="8"/>
  <c r="Q18" i="8"/>
  <c r="R18" i="8" s="1"/>
  <c r="S18" i="8" s="1"/>
  <c r="J19" i="8"/>
  <c r="Q19" i="8"/>
  <c r="R19" i="8" s="1"/>
  <c r="S19" i="8" s="1"/>
  <c r="J21" i="8"/>
  <c r="Q14" i="8"/>
  <c r="R14" i="8" s="1"/>
  <c r="S14" i="8" s="1"/>
  <c r="J35" i="8"/>
  <c r="L5" i="8"/>
  <c r="Q5" i="8"/>
  <c r="R5" i="8" s="1"/>
  <c r="S5" i="8" s="1"/>
  <c r="J28" i="8"/>
  <c r="Q28" i="8"/>
  <c r="R28" i="8" s="1"/>
  <c r="S28" i="8" s="1"/>
  <c r="Q12" i="8"/>
  <c r="R12" i="8" s="1"/>
  <c r="S12" i="8" s="1"/>
  <c r="J8" i="8"/>
  <c r="Q8" i="8"/>
  <c r="R8" i="8" s="1"/>
  <c r="S8" i="8" s="1"/>
  <c r="H4" i="8"/>
  <c r="Q4" i="8"/>
  <c r="R4" i="8" s="1"/>
  <c r="S4" i="8" s="1"/>
  <c r="Q35" i="5"/>
  <c r="R35" i="5" s="1"/>
  <c r="S35" i="5" s="1"/>
  <c r="Q13" i="8"/>
  <c r="R13" i="8" s="1"/>
  <c r="S13" i="8" s="1"/>
  <c r="Q29" i="8"/>
  <c r="R29" i="8" s="1"/>
  <c r="S29" i="8" s="1"/>
  <c r="J32" i="8"/>
  <c r="J10" i="8"/>
  <c r="J30" i="8"/>
  <c r="Q30" i="8"/>
  <c r="R30" i="8" s="1"/>
  <c r="S30" i="8" s="1"/>
  <c r="L24" i="8"/>
  <c r="Q24" i="8"/>
  <c r="R24" i="8" s="1"/>
  <c r="S24" i="8" s="1"/>
  <c r="G11" i="13" l="1"/>
  <c r="Q11" i="8"/>
  <c r="R11" i="8" s="1"/>
  <c r="S11" i="8" s="1"/>
  <c r="Q32" i="8"/>
  <c r="R32" i="8" s="1"/>
  <c r="S32" i="8" s="1"/>
  <c r="Q21" i="8"/>
  <c r="R21" i="8" s="1"/>
  <c r="S21" i="8" s="1"/>
  <c r="Q10" i="8"/>
  <c r="R10" i="8" s="1"/>
  <c r="S10" i="8" s="1"/>
  <c r="D11" i="13"/>
  <c r="Q7" i="8"/>
  <c r="R7" i="8" s="1"/>
  <c r="S7" i="8" s="1"/>
  <c r="D10" i="13"/>
  <c r="E10" i="13"/>
  <c r="Q25" i="8"/>
  <c r="R25" i="8" s="1"/>
  <c r="S25" i="8" s="1"/>
  <c r="F11" i="13"/>
  <c r="C10" i="13"/>
  <c r="C11" i="13"/>
  <c r="E11" i="13"/>
  <c r="F10" i="13"/>
  <c r="Q35" i="8"/>
  <c r="R35" i="8" s="1"/>
  <c r="S35" i="8" s="1"/>
  <c r="C16" i="13" l="1"/>
  <c r="C15" i="13"/>
</calcChain>
</file>

<file path=xl/sharedStrings.xml><?xml version="1.0" encoding="utf-8"?>
<sst xmlns="http://schemas.openxmlformats.org/spreadsheetml/2006/main" count="665" uniqueCount="90">
  <si>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</si>
  <si>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</si>
  <si>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</si>
  <si>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</si>
  <si>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</si>
  <si>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</si>
  <si>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</si>
  <si>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</si>
  <si>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</si>
  <si>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</si>
  <si>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</si>
  <si>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</si>
  <si>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</si>
  <si>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</si>
  <si>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</si>
  <si>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</si>
  <si>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</si>
  <si>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</si>
  <si>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</si>
  <si>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</si>
  <si>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</si>
  <si>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</si>
  <si>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</si>
  <si>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</si>
  <si>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</si>
  <si>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</si>
  <si>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</si>
  <si>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</si>
  <si>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</si>
  <si>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</si>
  <si>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</si>
  <si>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</si>
  <si>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</si>
  <si>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</si>
  <si>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</si>
  <si>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</si>
  <si>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</si>
  <si>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</si>
  <si>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</si>
  <si>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</si>
  <si>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</si>
  <si>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</si>
  <si>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</si>
  <si>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</si>
  <si>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</si>
  <si>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</si>
  <si>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</si>
  <si>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</si>
  <si>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</si>
  <si>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</si>
  <si>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</si>
  <si>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</si>
  <si>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</si>
  <si>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</si>
  <si>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</si>
  <si>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</si>
  <si>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</si>
  <si>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</si>
  <si>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</si>
  <si>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</si>
  <si>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</si>
  <si>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</si>
  <si>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</si>
  <si>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</si>
  <si>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</si>
  <si>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</si>
  <si>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</si>
  <si>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</si>
  <si>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</si>
  <si>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</si>
  <si>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</si>
  <si>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</si>
  <si>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</si>
  <si>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</si>
  <si>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</si>
  <si>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</si>
  <si>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</si>
  <si>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</si>
  <si>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</si>
  <si>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</si>
  <si>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</si>
  <si>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 2/4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</si>
  <si>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</si>
  <si>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(นายอภิวัฒน์  คำต๊ะ)</t>
  </si>
  <si>
    <t>(นางสาวมณฑา  แก้วทอง)</t>
  </si>
  <si>
    <t>ครูอัตราจ้าง</t>
  </si>
  <si>
    <t>ครู วิทยะฐานะ ครูชำนาญการ</t>
  </si>
  <si>
    <t xml:space="preserve">      (ครูที่ปรึกษา)</t>
  </si>
  <si>
    <t xml:space="preserve">    (ครูที่ปรึกษา)</t>
  </si>
  <si>
    <t xml:space="preserve">     (ครูที่ปรึกษา)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</si>
</sst>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27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28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56288"/>
        <c:axId val="93247040"/>
        <c:axId val="0"/>
      </c:bar3DChart>
      <c:catAx>
        <c:axId val="932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32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4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325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28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56832"/>
        <c:axId val="93248128"/>
        <c:axId val="0"/>
      </c:bar3DChart>
      <c:catAx>
        <c:axId val="932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32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4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325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DQ%2024%202561\sdq_24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2"/>
      <sheetName val="report1"/>
      <sheetName val="report3"/>
      <sheetName val="summary"/>
      <sheetName val="graph"/>
    </sheetNames>
    <sheetDataSet>
      <sheetData sheetId="0"/>
      <sheetData sheetId="1">
        <row r="4">
          <cell r="B4" t="str">
            <v>24</v>
          </cell>
          <cell r="C4" t="str">
            <v>01423</v>
          </cell>
          <cell r="D4" t="str">
            <v>เด็กชายกฤษชาญา  จ้อยโทน</v>
          </cell>
          <cell r="E4">
            <v>1</v>
          </cell>
          <cell r="F4">
            <v>2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2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2</v>
          </cell>
          <cell r="Z4">
            <v>2</v>
          </cell>
          <cell r="AA4">
            <v>1</v>
          </cell>
          <cell r="AB4">
            <v>1</v>
          </cell>
          <cell r="AC4">
            <v>1</v>
          </cell>
          <cell r="AD4">
            <v>2</v>
          </cell>
        </row>
        <row r="5">
          <cell r="B5" t="str">
            <v>24</v>
          </cell>
          <cell r="C5" t="str">
            <v>01424</v>
          </cell>
          <cell r="D5" t="str">
            <v>เด็กชายกฤษรัตน์  ล้อตระกูลพาณิชย์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2</v>
          </cell>
          <cell r="J5">
            <v>1</v>
          </cell>
          <cell r="K5">
            <v>1</v>
          </cell>
          <cell r="L5">
            <v>3</v>
          </cell>
          <cell r="M5">
            <v>1</v>
          </cell>
          <cell r="N5">
            <v>2</v>
          </cell>
          <cell r="O5">
            <v>1</v>
          </cell>
          <cell r="P5">
            <v>2</v>
          </cell>
          <cell r="Q5">
            <v>1</v>
          </cell>
          <cell r="R5">
            <v>1</v>
          </cell>
          <cell r="S5">
            <v>3</v>
          </cell>
          <cell r="T5">
            <v>1</v>
          </cell>
          <cell r="U5">
            <v>3</v>
          </cell>
          <cell r="V5">
            <v>3</v>
          </cell>
          <cell r="W5">
            <v>3</v>
          </cell>
          <cell r="X5">
            <v>1</v>
          </cell>
          <cell r="Y5">
            <v>3</v>
          </cell>
          <cell r="Z5">
            <v>3</v>
          </cell>
          <cell r="AA5">
            <v>1</v>
          </cell>
          <cell r="AB5">
            <v>3</v>
          </cell>
          <cell r="AC5">
            <v>1</v>
          </cell>
          <cell r="AD5">
            <v>1</v>
          </cell>
        </row>
        <row r="6">
          <cell r="B6" t="str">
            <v>24</v>
          </cell>
          <cell r="C6" t="str">
            <v>01425</v>
          </cell>
          <cell r="D6" t="str">
            <v>เด็กชายชฏายุ  เทียนคำ</v>
          </cell>
          <cell r="E6">
            <v>1</v>
          </cell>
          <cell r="F6">
            <v>3</v>
          </cell>
          <cell r="G6">
            <v>1</v>
          </cell>
          <cell r="H6">
            <v>1</v>
          </cell>
          <cell r="I6">
            <v>3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</v>
          </cell>
          <cell r="O6">
            <v>1</v>
          </cell>
          <cell r="P6">
            <v>3</v>
          </cell>
          <cell r="Q6">
            <v>1</v>
          </cell>
          <cell r="R6">
            <v>1</v>
          </cell>
          <cell r="S6">
            <v>3</v>
          </cell>
          <cell r="T6">
            <v>1</v>
          </cell>
          <cell r="U6">
            <v>1</v>
          </cell>
          <cell r="V6">
            <v>3</v>
          </cell>
          <cell r="W6">
            <v>1</v>
          </cell>
          <cell r="X6">
            <v>1</v>
          </cell>
          <cell r="Y6">
            <v>3</v>
          </cell>
          <cell r="Z6">
            <v>3</v>
          </cell>
          <cell r="AA6">
            <v>1</v>
          </cell>
          <cell r="AB6">
            <v>3</v>
          </cell>
          <cell r="AC6">
            <v>1</v>
          </cell>
          <cell r="AD6">
            <v>3</v>
          </cell>
        </row>
        <row r="7">
          <cell r="B7" t="str">
            <v>24</v>
          </cell>
          <cell r="C7" t="str">
            <v>01426</v>
          </cell>
          <cell r="D7" t="str">
            <v>เด็กชายชัยวุฒิ  หนูบ้านเกาะ</v>
          </cell>
          <cell r="E7">
            <v>1</v>
          </cell>
          <cell r="F7">
            <v>1</v>
          </cell>
          <cell r="G7">
            <v>2</v>
          </cell>
          <cell r="H7">
            <v>2</v>
          </cell>
          <cell r="I7">
            <v>2</v>
          </cell>
          <cell r="J7">
            <v>1</v>
          </cell>
          <cell r="K7">
            <v>1</v>
          </cell>
          <cell r="L7">
            <v>3</v>
          </cell>
          <cell r="M7">
            <v>3</v>
          </cell>
          <cell r="N7">
            <v>2</v>
          </cell>
          <cell r="O7">
            <v>2</v>
          </cell>
          <cell r="P7">
            <v>1</v>
          </cell>
          <cell r="Q7">
            <v>1</v>
          </cell>
          <cell r="R7">
            <v>3</v>
          </cell>
          <cell r="S7">
            <v>3</v>
          </cell>
          <cell r="T7">
            <v>3</v>
          </cell>
          <cell r="U7">
            <v>2</v>
          </cell>
          <cell r="V7">
            <v>2</v>
          </cell>
          <cell r="W7">
            <v>1</v>
          </cell>
          <cell r="X7">
            <v>1</v>
          </cell>
          <cell r="Y7">
            <v>1</v>
          </cell>
          <cell r="Z7">
            <v>2</v>
          </cell>
          <cell r="AA7">
            <v>3</v>
          </cell>
          <cell r="AB7">
            <v>3</v>
          </cell>
          <cell r="AC7">
            <v>2</v>
          </cell>
          <cell r="AD7">
            <v>1</v>
          </cell>
        </row>
        <row r="8">
          <cell r="B8" t="str">
            <v>24</v>
          </cell>
          <cell r="C8" t="str">
            <v>01427</v>
          </cell>
          <cell r="D8" t="str">
            <v>เด็กชายไชยวัฒน์  ศรีอุดม</v>
          </cell>
          <cell r="E8">
            <v>1</v>
          </cell>
          <cell r="F8">
            <v>3</v>
          </cell>
          <cell r="G8">
            <v>1</v>
          </cell>
          <cell r="H8">
            <v>1</v>
          </cell>
          <cell r="I8">
            <v>3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1</v>
          </cell>
          <cell r="P8">
            <v>3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1</v>
          </cell>
          <cell r="AB8">
            <v>1</v>
          </cell>
          <cell r="AC8">
            <v>2</v>
          </cell>
          <cell r="AD8">
            <v>2</v>
          </cell>
        </row>
        <row r="9">
          <cell r="B9" t="str">
            <v>24</v>
          </cell>
          <cell r="C9" t="str">
            <v>01428</v>
          </cell>
          <cell r="D9" t="str">
            <v>เด็กชายณัฐพล  รอดอ่อน</v>
          </cell>
          <cell r="E9">
            <v>1</v>
          </cell>
          <cell r="F9">
            <v>2</v>
          </cell>
          <cell r="G9">
            <v>3</v>
          </cell>
          <cell r="H9">
            <v>1</v>
          </cell>
          <cell r="I9">
            <v>3</v>
          </cell>
          <cell r="J9">
            <v>3</v>
          </cell>
          <cell r="K9">
            <v>2</v>
          </cell>
          <cell r="L9">
            <v>1</v>
          </cell>
          <cell r="M9">
            <v>1</v>
          </cell>
          <cell r="N9">
            <v>2</v>
          </cell>
          <cell r="O9">
            <v>1</v>
          </cell>
          <cell r="P9">
            <v>3</v>
          </cell>
          <cell r="Q9">
            <v>2</v>
          </cell>
          <cell r="R9">
            <v>1</v>
          </cell>
          <cell r="S9">
            <v>2</v>
          </cell>
          <cell r="T9">
            <v>1</v>
          </cell>
          <cell r="U9">
            <v>3</v>
          </cell>
          <cell r="V9">
            <v>1</v>
          </cell>
          <cell r="W9">
            <v>2</v>
          </cell>
          <cell r="X9">
            <v>2</v>
          </cell>
          <cell r="Y9">
            <v>2</v>
          </cell>
          <cell r="Z9">
            <v>1</v>
          </cell>
          <cell r="AA9">
            <v>3</v>
          </cell>
          <cell r="AB9">
            <v>2</v>
          </cell>
          <cell r="AC9">
            <v>1</v>
          </cell>
          <cell r="AD9">
            <v>2</v>
          </cell>
        </row>
        <row r="10">
          <cell r="B10" t="str">
            <v>24</v>
          </cell>
          <cell r="C10" t="str">
            <v>01429</v>
          </cell>
          <cell r="D10" t="str">
            <v>เด็กชายดนุสรณ์  จันทร์ศรี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  <cell r="N10">
            <v>1</v>
          </cell>
          <cell r="O10">
            <v>1</v>
          </cell>
          <cell r="P10">
            <v>1</v>
          </cell>
          <cell r="Q10">
            <v>3</v>
          </cell>
          <cell r="R10">
            <v>3</v>
          </cell>
          <cell r="S10">
            <v>2</v>
          </cell>
          <cell r="T10">
            <v>2</v>
          </cell>
          <cell r="U10">
            <v>2</v>
          </cell>
          <cell r="V10">
            <v>1</v>
          </cell>
          <cell r="W10">
            <v>1</v>
          </cell>
          <cell r="X10">
            <v>3</v>
          </cell>
          <cell r="Y10">
            <v>3</v>
          </cell>
          <cell r="Z10">
            <v>3</v>
          </cell>
          <cell r="AA10">
            <v>3</v>
          </cell>
          <cell r="AB10">
            <v>1</v>
          </cell>
          <cell r="AC10">
            <v>1</v>
          </cell>
          <cell r="AD10">
            <v>1</v>
          </cell>
        </row>
        <row r="11">
          <cell r="B11" t="str">
            <v>24</v>
          </cell>
          <cell r="C11" t="str">
            <v>01430</v>
          </cell>
          <cell r="D11" t="str">
            <v>เด็กชายพัฒนโชติ  จุมสุวรรณ์</v>
          </cell>
          <cell r="E11">
            <v>1</v>
          </cell>
          <cell r="F11">
            <v>3</v>
          </cell>
          <cell r="G11">
            <v>1</v>
          </cell>
          <cell r="H11">
            <v>1</v>
          </cell>
          <cell r="I11">
            <v>3</v>
          </cell>
          <cell r="J11">
            <v>2</v>
          </cell>
          <cell r="K11">
            <v>1</v>
          </cell>
          <cell r="L11">
            <v>2</v>
          </cell>
          <cell r="M11">
            <v>3</v>
          </cell>
          <cell r="N11">
            <v>3</v>
          </cell>
          <cell r="O11">
            <v>1</v>
          </cell>
          <cell r="P11">
            <v>1</v>
          </cell>
          <cell r="Q11">
            <v>1</v>
          </cell>
          <cell r="R11">
            <v>2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3</v>
          </cell>
          <cell r="X11">
            <v>3</v>
          </cell>
          <cell r="Y11">
            <v>1</v>
          </cell>
          <cell r="Z11">
            <v>2</v>
          </cell>
          <cell r="AA11">
            <v>2</v>
          </cell>
          <cell r="AB11">
            <v>1</v>
          </cell>
          <cell r="AC11">
            <v>3</v>
          </cell>
          <cell r="AD11">
            <v>2</v>
          </cell>
        </row>
        <row r="12">
          <cell r="B12" t="str">
            <v>24</v>
          </cell>
          <cell r="C12" t="str">
            <v>01431</v>
          </cell>
          <cell r="D12" t="str">
            <v>เด็กชายรัฐภูมิ  บุญยัง</v>
          </cell>
          <cell r="E12">
            <v>1</v>
          </cell>
          <cell r="F12">
            <v>2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2</v>
          </cell>
          <cell r="O12">
            <v>1</v>
          </cell>
          <cell r="P12">
            <v>3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2</v>
          </cell>
          <cell r="V12">
            <v>1</v>
          </cell>
          <cell r="W12">
            <v>1</v>
          </cell>
          <cell r="X12">
            <v>2</v>
          </cell>
          <cell r="Y12">
            <v>2</v>
          </cell>
          <cell r="Z12">
            <v>1</v>
          </cell>
          <cell r="AA12">
            <v>1</v>
          </cell>
          <cell r="AB12">
            <v>1</v>
          </cell>
          <cell r="AC12">
            <v>2</v>
          </cell>
          <cell r="AD12">
            <v>2</v>
          </cell>
        </row>
        <row r="13">
          <cell r="B13" t="str">
            <v>24</v>
          </cell>
          <cell r="C13" t="str">
            <v>01432</v>
          </cell>
          <cell r="D13" t="str">
            <v>เด็กชายอนุสรณ์  คงภักดี</v>
          </cell>
          <cell r="E13">
            <v>1</v>
          </cell>
          <cell r="F13">
            <v>3</v>
          </cell>
          <cell r="G13">
            <v>1</v>
          </cell>
          <cell r="H13">
            <v>1</v>
          </cell>
          <cell r="I13">
            <v>3</v>
          </cell>
          <cell r="J13">
            <v>3</v>
          </cell>
          <cell r="K13">
            <v>1</v>
          </cell>
          <cell r="L13">
            <v>1</v>
          </cell>
          <cell r="M13">
            <v>3</v>
          </cell>
          <cell r="N13">
            <v>3</v>
          </cell>
          <cell r="O13">
            <v>3</v>
          </cell>
          <cell r="P13">
            <v>3</v>
          </cell>
          <cell r="Q13">
            <v>3</v>
          </cell>
          <cell r="R13">
            <v>1</v>
          </cell>
          <cell r="S13">
            <v>3</v>
          </cell>
          <cell r="T13">
            <v>2</v>
          </cell>
          <cell r="U13">
            <v>3</v>
          </cell>
          <cell r="V13">
            <v>3</v>
          </cell>
          <cell r="W13">
            <v>3</v>
          </cell>
          <cell r="X13">
            <v>1</v>
          </cell>
          <cell r="Y13">
            <v>2</v>
          </cell>
          <cell r="Z13">
            <v>3</v>
          </cell>
          <cell r="AA13">
            <v>1</v>
          </cell>
          <cell r="AB13">
            <v>3</v>
          </cell>
          <cell r="AC13">
            <v>1</v>
          </cell>
          <cell r="AD13">
            <v>3</v>
          </cell>
        </row>
        <row r="14">
          <cell r="B14" t="str">
            <v>24</v>
          </cell>
          <cell r="C14" t="str">
            <v>01433</v>
          </cell>
          <cell r="D14" t="str">
            <v>เด็กหญิงชลธิชา  บัวสัมฤทธิ์</v>
          </cell>
          <cell r="E14">
            <v>2</v>
          </cell>
          <cell r="F14">
            <v>1</v>
          </cell>
          <cell r="G14">
            <v>3</v>
          </cell>
          <cell r="H14">
            <v>2</v>
          </cell>
          <cell r="I14">
            <v>1</v>
          </cell>
          <cell r="J14">
            <v>3</v>
          </cell>
          <cell r="K14">
            <v>1</v>
          </cell>
          <cell r="L14">
            <v>2</v>
          </cell>
          <cell r="M14">
            <v>3</v>
          </cell>
          <cell r="N14">
            <v>2</v>
          </cell>
          <cell r="O14">
            <v>3</v>
          </cell>
          <cell r="P14">
            <v>3</v>
          </cell>
          <cell r="Q14">
            <v>3</v>
          </cell>
          <cell r="R14">
            <v>2</v>
          </cell>
          <cell r="S14">
            <v>2</v>
          </cell>
          <cell r="T14">
            <v>2</v>
          </cell>
          <cell r="U14">
            <v>2</v>
          </cell>
          <cell r="V14">
            <v>3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2</v>
          </cell>
          <cell r="AB14">
            <v>1</v>
          </cell>
          <cell r="AC14">
            <v>1</v>
          </cell>
          <cell r="AD14">
            <v>2</v>
          </cell>
        </row>
        <row r="15">
          <cell r="B15" t="str">
            <v>24</v>
          </cell>
          <cell r="C15" t="str">
            <v>01434</v>
          </cell>
          <cell r="D15" t="str">
            <v>เด็กหญิงนันธิดา  สิรินทร์</v>
          </cell>
          <cell r="E15">
            <v>2</v>
          </cell>
          <cell r="F15">
            <v>2</v>
          </cell>
          <cell r="G15">
            <v>3</v>
          </cell>
          <cell r="H15">
            <v>2</v>
          </cell>
          <cell r="I15">
            <v>3</v>
          </cell>
          <cell r="J15">
            <v>3</v>
          </cell>
          <cell r="K15">
            <v>3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3</v>
          </cell>
          <cell r="Q15">
            <v>2</v>
          </cell>
          <cell r="R15">
            <v>2</v>
          </cell>
          <cell r="S15">
            <v>2</v>
          </cell>
          <cell r="T15">
            <v>2</v>
          </cell>
          <cell r="U15">
            <v>2</v>
          </cell>
          <cell r="V15">
            <v>2</v>
          </cell>
          <cell r="W15">
            <v>1</v>
          </cell>
          <cell r="X15">
            <v>2</v>
          </cell>
          <cell r="Y15">
            <v>2</v>
          </cell>
          <cell r="Z15">
            <v>2</v>
          </cell>
          <cell r="AA15">
            <v>2</v>
          </cell>
          <cell r="AB15">
            <v>1</v>
          </cell>
          <cell r="AC15">
            <v>3</v>
          </cell>
          <cell r="AD15">
            <v>3</v>
          </cell>
        </row>
        <row r="16">
          <cell r="B16" t="str">
            <v>24</v>
          </cell>
          <cell r="C16" t="str">
            <v>01436</v>
          </cell>
          <cell r="D16" t="str">
            <v>เด็กหญิงปอแก้ว  แก้วบุราณ</v>
          </cell>
          <cell r="E16">
            <v>2</v>
          </cell>
          <cell r="F16">
            <v>2</v>
          </cell>
          <cell r="G16">
            <v>3</v>
          </cell>
          <cell r="H16">
            <v>2</v>
          </cell>
          <cell r="I16">
            <v>2</v>
          </cell>
          <cell r="J16">
            <v>2</v>
          </cell>
          <cell r="K16">
            <v>3</v>
          </cell>
          <cell r="L16">
            <v>2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1</v>
          </cell>
          <cell r="R16">
            <v>1</v>
          </cell>
          <cell r="S16">
            <v>2</v>
          </cell>
          <cell r="T16">
            <v>3</v>
          </cell>
          <cell r="U16">
            <v>3</v>
          </cell>
          <cell r="V16">
            <v>2</v>
          </cell>
          <cell r="W16">
            <v>2</v>
          </cell>
          <cell r="X16">
            <v>1</v>
          </cell>
          <cell r="Y16">
            <v>2</v>
          </cell>
          <cell r="Z16">
            <v>2</v>
          </cell>
          <cell r="AA16">
            <v>1</v>
          </cell>
          <cell r="AB16">
            <v>1</v>
          </cell>
          <cell r="AC16">
            <v>3</v>
          </cell>
          <cell r="AD16">
            <v>2</v>
          </cell>
        </row>
        <row r="17">
          <cell r="B17" t="str">
            <v>24</v>
          </cell>
          <cell r="C17" t="str">
            <v>01437</v>
          </cell>
          <cell r="D17" t="str">
            <v>เด็กหญิงมลฑการ  แซ่เจี่ย</v>
          </cell>
          <cell r="E17">
            <v>2</v>
          </cell>
          <cell r="F17">
            <v>3</v>
          </cell>
          <cell r="G17">
            <v>2</v>
          </cell>
          <cell r="H17">
            <v>1</v>
          </cell>
          <cell r="I17">
            <v>3</v>
          </cell>
          <cell r="J17">
            <v>1</v>
          </cell>
          <cell r="K17">
            <v>1</v>
          </cell>
          <cell r="L17">
            <v>2</v>
          </cell>
          <cell r="M17">
            <v>1</v>
          </cell>
          <cell r="N17">
            <v>2</v>
          </cell>
          <cell r="O17">
            <v>1</v>
          </cell>
          <cell r="P17">
            <v>3</v>
          </cell>
          <cell r="Q17">
            <v>1</v>
          </cell>
          <cell r="R17">
            <v>1</v>
          </cell>
          <cell r="S17">
            <v>3</v>
          </cell>
          <cell r="T17">
            <v>2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3</v>
          </cell>
          <cell r="Z17">
            <v>2</v>
          </cell>
          <cell r="AA17">
            <v>1</v>
          </cell>
          <cell r="AB17">
            <v>2</v>
          </cell>
          <cell r="AC17">
            <v>2</v>
          </cell>
          <cell r="AD17">
            <v>3</v>
          </cell>
        </row>
        <row r="18">
          <cell r="B18" t="str">
            <v>24</v>
          </cell>
          <cell r="C18" t="str">
            <v>01438</v>
          </cell>
          <cell r="D18" t="str">
            <v>เด็กหญิงวรรวิสา  สำลี</v>
          </cell>
          <cell r="E18">
            <v>2</v>
          </cell>
        </row>
        <row r="19">
          <cell r="B19" t="str">
            <v>24</v>
          </cell>
          <cell r="C19" t="str">
            <v>01440</v>
          </cell>
          <cell r="D19" t="str">
            <v>เด็กหญิงอรัญญา  กันทาบุญ</v>
          </cell>
          <cell r="E19">
            <v>2</v>
          </cell>
          <cell r="F19">
            <v>2</v>
          </cell>
          <cell r="G19">
            <v>2</v>
          </cell>
          <cell r="H19">
            <v>1</v>
          </cell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3</v>
          </cell>
          <cell r="N19">
            <v>3</v>
          </cell>
          <cell r="O19">
            <v>2</v>
          </cell>
          <cell r="P19">
            <v>3</v>
          </cell>
          <cell r="Q19">
            <v>1</v>
          </cell>
          <cell r="R19">
            <v>1</v>
          </cell>
          <cell r="S19">
            <v>1</v>
          </cell>
          <cell r="T19">
            <v>2</v>
          </cell>
          <cell r="U19">
            <v>3</v>
          </cell>
          <cell r="V19">
            <v>3</v>
          </cell>
          <cell r="W19">
            <v>1</v>
          </cell>
          <cell r="X19">
            <v>1</v>
          </cell>
          <cell r="Y19">
            <v>2</v>
          </cell>
          <cell r="Z19">
            <v>1</v>
          </cell>
          <cell r="AA19">
            <v>1</v>
          </cell>
          <cell r="AB19">
            <v>1</v>
          </cell>
          <cell r="AC19">
            <v>3</v>
          </cell>
          <cell r="AD19">
            <v>2</v>
          </cell>
        </row>
        <row r="20">
          <cell r="B20" t="str">
            <v>24</v>
          </cell>
          <cell r="C20" t="str">
            <v>01442</v>
          </cell>
          <cell r="D20" t="str">
            <v>เด็กชายกิตติพงษ์  โพธิ์ทอง</v>
          </cell>
          <cell r="E20">
            <v>1</v>
          </cell>
          <cell r="F20">
            <v>2</v>
          </cell>
          <cell r="G20">
            <v>3</v>
          </cell>
          <cell r="H20">
            <v>2</v>
          </cell>
          <cell r="I20">
            <v>3</v>
          </cell>
          <cell r="J20">
            <v>1</v>
          </cell>
          <cell r="K20">
            <v>1</v>
          </cell>
          <cell r="L20">
            <v>3</v>
          </cell>
          <cell r="M20">
            <v>2</v>
          </cell>
          <cell r="N20">
            <v>1</v>
          </cell>
          <cell r="O20">
            <v>1</v>
          </cell>
          <cell r="P20">
            <v>3</v>
          </cell>
          <cell r="Q20">
            <v>1</v>
          </cell>
          <cell r="R20">
            <v>1</v>
          </cell>
          <cell r="S20">
            <v>2</v>
          </cell>
          <cell r="T20">
            <v>2</v>
          </cell>
          <cell r="U20">
            <v>2</v>
          </cell>
          <cell r="V20">
            <v>1</v>
          </cell>
          <cell r="W20">
            <v>1</v>
          </cell>
          <cell r="X20">
            <v>2</v>
          </cell>
          <cell r="Y20">
            <v>2</v>
          </cell>
          <cell r="Z20">
            <v>2</v>
          </cell>
          <cell r="AA20">
            <v>1</v>
          </cell>
          <cell r="AB20">
            <v>1</v>
          </cell>
          <cell r="AC20">
            <v>3</v>
          </cell>
          <cell r="AD20">
            <v>3</v>
          </cell>
        </row>
        <row r="21">
          <cell r="B21" t="str">
            <v>24</v>
          </cell>
          <cell r="C21" t="str">
            <v>01443</v>
          </cell>
          <cell r="D21" t="str">
            <v>เด็กชายจุฑา  สรรพค้า</v>
          </cell>
          <cell r="E21">
            <v>1</v>
          </cell>
          <cell r="F21">
            <v>2</v>
          </cell>
          <cell r="G21">
            <v>2</v>
          </cell>
          <cell r="H21">
            <v>1</v>
          </cell>
          <cell r="I21">
            <v>3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2</v>
          </cell>
          <cell r="O21">
            <v>1</v>
          </cell>
          <cell r="P21">
            <v>3</v>
          </cell>
          <cell r="Q21">
            <v>1</v>
          </cell>
          <cell r="R21">
            <v>1</v>
          </cell>
          <cell r="S21">
            <v>2</v>
          </cell>
          <cell r="T21">
            <v>1</v>
          </cell>
          <cell r="U21">
            <v>2</v>
          </cell>
          <cell r="V21">
            <v>1</v>
          </cell>
          <cell r="W21">
            <v>3</v>
          </cell>
          <cell r="X21">
            <v>2</v>
          </cell>
          <cell r="Y21">
            <v>2</v>
          </cell>
          <cell r="Z21">
            <v>2</v>
          </cell>
          <cell r="AA21">
            <v>1</v>
          </cell>
          <cell r="AB21">
            <v>1</v>
          </cell>
          <cell r="AC21">
            <v>1</v>
          </cell>
          <cell r="AD21">
            <v>3</v>
          </cell>
        </row>
        <row r="22">
          <cell r="B22" t="str">
            <v>24</v>
          </cell>
          <cell r="C22" t="str">
            <v>01444</v>
          </cell>
          <cell r="D22" t="str">
            <v>เด็กชายชิตพล  สมนึก</v>
          </cell>
          <cell r="E22">
            <v>1</v>
          </cell>
          <cell r="F22">
            <v>3</v>
          </cell>
          <cell r="G22">
            <v>2</v>
          </cell>
          <cell r="H22">
            <v>1</v>
          </cell>
          <cell r="I22">
            <v>2</v>
          </cell>
          <cell r="J22">
            <v>1</v>
          </cell>
          <cell r="K22">
            <v>3</v>
          </cell>
          <cell r="L22">
            <v>2</v>
          </cell>
          <cell r="M22">
            <v>1</v>
          </cell>
          <cell r="N22">
            <v>2</v>
          </cell>
          <cell r="O22">
            <v>1</v>
          </cell>
          <cell r="P22">
            <v>2</v>
          </cell>
          <cell r="Q22">
            <v>1</v>
          </cell>
          <cell r="R22">
            <v>3</v>
          </cell>
          <cell r="S22">
            <v>2</v>
          </cell>
          <cell r="T22">
            <v>1</v>
          </cell>
          <cell r="U22">
            <v>1</v>
          </cell>
          <cell r="V22">
            <v>2</v>
          </cell>
          <cell r="W22">
            <v>2</v>
          </cell>
          <cell r="X22">
            <v>1</v>
          </cell>
          <cell r="Y22">
            <v>1</v>
          </cell>
          <cell r="Z22">
            <v>2</v>
          </cell>
          <cell r="AA22">
            <v>2</v>
          </cell>
          <cell r="AB22">
            <v>1</v>
          </cell>
          <cell r="AC22">
            <v>2</v>
          </cell>
          <cell r="AD22">
            <v>3</v>
          </cell>
        </row>
        <row r="23">
          <cell r="B23" t="str">
            <v>24</v>
          </cell>
          <cell r="C23" t="str">
            <v>01445</v>
          </cell>
          <cell r="D23" t="str">
            <v>เด็กชายเชาว์วิศิฎ์  นิลมณี</v>
          </cell>
          <cell r="E23">
            <v>1</v>
          </cell>
          <cell r="F23">
            <v>2</v>
          </cell>
          <cell r="G23">
            <v>1</v>
          </cell>
          <cell r="H23">
            <v>1</v>
          </cell>
          <cell r="I23">
            <v>2</v>
          </cell>
          <cell r="J23">
            <v>1</v>
          </cell>
          <cell r="K23">
            <v>1</v>
          </cell>
          <cell r="L23">
            <v>2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3</v>
          </cell>
          <cell r="V23">
            <v>3</v>
          </cell>
          <cell r="W23">
            <v>1</v>
          </cell>
          <cell r="X23">
            <v>1</v>
          </cell>
          <cell r="Y23">
            <v>3</v>
          </cell>
          <cell r="Z23">
            <v>2</v>
          </cell>
          <cell r="AA23">
            <v>1</v>
          </cell>
          <cell r="AB23">
            <v>1</v>
          </cell>
          <cell r="AC23">
            <v>2</v>
          </cell>
          <cell r="AD23">
            <v>3</v>
          </cell>
        </row>
        <row r="24">
          <cell r="B24" t="str">
            <v>24</v>
          </cell>
          <cell r="C24" t="str">
            <v>01446</v>
          </cell>
          <cell r="D24" t="str">
            <v xml:space="preserve">เด็กชายธีรพล  พูลสาวิจิตร </v>
          </cell>
          <cell r="E24">
            <v>1</v>
          </cell>
          <cell r="F24">
            <v>1</v>
          </cell>
          <cell r="G24">
            <v>2</v>
          </cell>
          <cell r="H24">
            <v>1</v>
          </cell>
          <cell r="I24">
            <v>3</v>
          </cell>
          <cell r="J24">
            <v>3</v>
          </cell>
          <cell r="K24">
            <v>2</v>
          </cell>
          <cell r="L24">
            <v>1</v>
          </cell>
          <cell r="M24">
            <v>1</v>
          </cell>
          <cell r="N24">
            <v>2</v>
          </cell>
          <cell r="O24">
            <v>2</v>
          </cell>
          <cell r="P24">
            <v>2</v>
          </cell>
          <cell r="Q24">
            <v>2</v>
          </cell>
          <cell r="R24">
            <v>1</v>
          </cell>
          <cell r="S24">
            <v>2</v>
          </cell>
          <cell r="T24">
            <v>2</v>
          </cell>
          <cell r="U24">
            <v>1</v>
          </cell>
          <cell r="V24">
            <v>3</v>
          </cell>
          <cell r="W24">
            <v>2</v>
          </cell>
          <cell r="X24">
            <v>2</v>
          </cell>
          <cell r="Y24">
            <v>1</v>
          </cell>
          <cell r="Z24">
            <v>2</v>
          </cell>
          <cell r="AA24">
            <v>1</v>
          </cell>
          <cell r="AB24">
            <v>2</v>
          </cell>
          <cell r="AC24">
            <v>2</v>
          </cell>
          <cell r="AD24">
            <v>2</v>
          </cell>
        </row>
        <row r="25">
          <cell r="B25" t="str">
            <v>24</v>
          </cell>
          <cell r="C25" t="str">
            <v>01447</v>
          </cell>
          <cell r="D25" t="str">
            <v>เด็กชายปิยะฉัตร  เอี่ยมอ้น</v>
          </cell>
          <cell r="E25">
            <v>1</v>
          </cell>
          <cell r="F25">
            <v>2</v>
          </cell>
          <cell r="G25">
            <v>2</v>
          </cell>
          <cell r="H25">
            <v>2</v>
          </cell>
          <cell r="I25">
            <v>3</v>
          </cell>
          <cell r="J25">
            <v>2</v>
          </cell>
          <cell r="K25">
            <v>2</v>
          </cell>
          <cell r="L25">
            <v>3</v>
          </cell>
          <cell r="M25">
            <v>3</v>
          </cell>
          <cell r="N25">
            <v>2</v>
          </cell>
          <cell r="O25">
            <v>3</v>
          </cell>
          <cell r="P25">
            <v>2</v>
          </cell>
          <cell r="Q25">
            <v>2</v>
          </cell>
          <cell r="R25">
            <v>2</v>
          </cell>
          <cell r="S25">
            <v>2</v>
          </cell>
          <cell r="T25">
            <v>1</v>
          </cell>
          <cell r="U25">
            <v>1</v>
          </cell>
          <cell r="V25">
            <v>2</v>
          </cell>
          <cell r="W25">
            <v>1</v>
          </cell>
          <cell r="X25">
            <v>3</v>
          </cell>
          <cell r="Y25">
            <v>2</v>
          </cell>
          <cell r="Z25">
            <v>1</v>
          </cell>
          <cell r="AA25">
            <v>1</v>
          </cell>
          <cell r="AB25">
            <v>3</v>
          </cell>
          <cell r="AC25">
            <v>2</v>
          </cell>
          <cell r="AD25">
            <v>1</v>
          </cell>
        </row>
        <row r="26">
          <cell r="B26" t="str">
            <v>24</v>
          </cell>
          <cell r="C26" t="str">
            <v>01448</v>
          </cell>
          <cell r="D26" t="str">
            <v>เด็กชายปุรชัย  พุทธา</v>
          </cell>
          <cell r="E26">
            <v>1</v>
          </cell>
          <cell r="F26">
            <v>2</v>
          </cell>
          <cell r="G26">
            <v>1</v>
          </cell>
          <cell r="H26">
            <v>2</v>
          </cell>
          <cell r="I26">
            <v>2</v>
          </cell>
          <cell r="J26">
            <v>1</v>
          </cell>
          <cell r="K26">
            <v>2</v>
          </cell>
          <cell r="L26">
            <v>3</v>
          </cell>
          <cell r="M26">
            <v>2</v>
          </cell>
          <cell r="N26">
            <v>1</v>
          </cell>
          <cell r="O26">
            <v>2</v>
          </cell>
          <cell r="P26">
            <v>3</v>
          </cell>
          <cell r="Q26">
            <v>2</v>
          </cell>
          <cell r="R26">
            <v>1</v>
          </cell>
          <cell r="S26">
            <v>2</v>
          </cell>
          <cell r="T26">
            <v>1</v>
          </cell>
          <cell r="U26">
            <v>2</v>
          </cell>
          <cell r="V26">
            <v>1</v>
          </cell>
          <cell r="W26">
            <v>2</v>
          </cell>
          <cell r="X26">
            <v>1</v>
          </cell>
          <cell r="Y26">
            <v>2</v>
          </cell>
          <cell r="Z26">
            <v>1</v>
          </cell>
          <cell r="AA26">
            <v>2</v>
          </cell>
          <cell r="AB26">
            <v>1</v>
          </cell>
          <cell r="AC26">
            <v>2</v>
          </cell>
          <cell r="AD26">
            <v>3</v>
          </cell>
        </row>
        <row r="27">
          <cell r="B27" t="str">
            <v>24</v>
          </cell>
          <cell r="C27" t="str">
            <v>01449</v>
          </cell>
          <cell r="D27" t="str">
            <v>เด็กชายพันธุ์พนา  เทพพรพิทักษ์</v>
          </cell>
          <cell r="E27">
            <v>1</v>
          </cell>
          <cell r="F27">
            <v>2</v>
          </cell>
          <cell r="G27">
            <v>2</v>
          </cell>
          <cell r="H27">
            <v>1</v>
          </cell>
          <cell r="I27">
            <v>2</v>
          </cell>
          <cell r="J27">
            <v>1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1</v>
          </cell>
          <cell r="P27">
            <v>3</v>
          </cell>
          <cell r="Q27">
            <v>2</v>
          </cell>
          <cell r="R27">
            <v>1</v>
          </cell>
          <cell r="S27">
            <v>3</v>
          </cell>
          <cell r="T27">
            <v>2</v>
          </cell>
          <cell r="U27">
            <v>1</v>
          </cell>
          <cell r="V27">
            <v>1</v>
          </cell>
          <cell r="W27">
            <v>2</v>
          </cell>
          <cell r="X27">
            <v>3</v>
          </cell>
          <cell r="Y27">
            <v>1</v>
          </cell>
          <cell r="Z27">
            <v>2</v>
          </cell>
          <cell r="AA27">
            <v>2</v>
          </cell>
          <cell r="AB27">
            <v>3</v>
          </cell>
          <cell r="AC27">
            <v>2</v>
          </cell>
          <cell r="AD27">
            <v>1</v>
          </cell>
        </row>
        <row r="28">
          <cell r="B28" t="str">
            <v>24</v>
          </cell>
          <cell r="C28" t="str">
            <v>01450</v>
          </cell>
          <cell r="D28" t="str">
            <v>เด็กชายภัทรพล  พูนสาวิจิตร</v>
          </cell>
          <cell r="E28">
            <v>1</v>
          </cell>
          <cell r="F28">
            <v>2</v>
          </cell>
          <cell r="G28">
            <v>2</v>
          </cell>
          <cell r="H28">
            <v>1</v>
          </cell>
          <cell r="I28">
            <v>2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2</v>
          </cell>
          <cell r="O28">
            <v>2</v>
          </cell>
          <cell r="P28">
            <v>3</v>
          </cell>
          <cell r="Q28">
            <v>1</v>
          </cell>
          <cell r="R28">
            <v>1</v>
          </cell>
          <cell r="S28">
            <v>1</v>
          </cell>
          <cell r="T28">
            <v>2</v>
          </cell>
          <cell r="U28">
            <v>3</v>
          </cell>
          <cell r="V28">
            <v>2</v>
          </cell>
          <cell r="W28">
            <v>2</v>
          </cell>
          <cell r="X28">
            <v>2</v>
          </cell>
          <cell r="Y28">
            <v>2</v>
          </cell>
          <cell r="Z28">
            <v>2</v>
          </cell>
          <cell r="AA28">
            <v>1</v>
          </cell>
          <cell r="AB28">
            <v>2</v>
          </cell>
          <cell r="AC28">
            <v>1</v>
          </cell>
          <cell r="AD28">
            <v>2</v>
          </cell>
        </row>
        <row r="29">
          <cell r="B29" t="str">
            <v>24</v>
          </cell>
          <cell r="C29" t="str">
            <v>01451</v>
          </cell>
          <cell r="D29" t="str">
            <v>เด็กชายภูมิพัฒน์  เชื้อแพ่ง</v>
          </cell>
          <cell r="E29">
            <v>1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2</v>
          </cell>
          <cell r="O29">
            <v>3</v>
          </cell>
          <cell r="P29">
            <v>3</v>
          </cell>
          <cell r="Q29">
            <v>1</v>
          </cell>
          <cell r="R29">
            <v>1</v>
          </cell>
          <cell r="S29">
            <v>2</v>
          </cell>
          <cell r="T29">
            <v>1</v>
          </cell>
          <cell r="U29">
            <v>1</v>
          </cell>
          <cell r="V29">
            <v>2</v>
          </cell>
          <cell r="W29">
            <v>1</v>
          </cell>
          <cell r="X29">
            <v>1</v>
          </cell>
          <cell r="Y29">
            <v>2</v>
          </cell>
          <cell r="Z29">
            <v>2</v>
          </cell>
          <cell r="AA29">
            <v>1</v>
          </cell>
          <cell r="AB29">
            <v>1</v>
          </cell>
          <cell r="AC29">
            <v>1</v>
          </cell>
          <cell r="AD29">
            <v>2</v>
          </cell>
        </row>
        <row r="30">
          <cell r="B30" t="str">
            <v>24</v>
          </cell>
          <cell r="C30" t="str">
            <v>01452</v>
          </cell>
          <cell r="D30" t="str">
            <v>เด็กชายรณกฤต  เการัมย์</v>
          </cell>
          <cell r="E30">
            <v>1</v>
          </cell>
          <cell r="F30">
            <v>3</v>
          </cell>
          <cell r="G30">
            <v>3</v>
          </cell>
          <cell r="H30">
            <v>2</v>
          </cell>
          <cell r="I30">
            <v>3</v>
          </cell>
          <cell r="J30">
            <v>1</v>
          </cell>
          <cell r="K30">
            <v>2</v>
          </cell>
          <cell r="L30">
            <v>3</v>
          </cell>
          <cell r="M30">
            <v>2</v>
          </cell>
          <cell r="N30">
            <v>2</v>
          </cell>
          <cell r="O30">
            <v>3</v>
          </cell>
          <cell r="P30">
            <v>2</v>
          </cell>
          <cell r="Q30">
            <v>1</v>
          </cell>
          <cell r="R30">
            <v>2</v>
          </cell>
          <cell r="S30">
            <v>3</v>
          </cell>
          <cell r="T30">
            <v>2</v>
          </cell>
          <cell r="U30">
            <v>2</v>
          </cell>
          <cell r="V30">
            <v>2</v>
          </cell>
          <cell r="W30">
            <v>3</v>
          </cell>
          <cell r="X30">
            <v>1</v>
          </cell>
          <cell r="Y30">
            <v>2</v>
          </cell>
          <cell r="Z30">
            <v>3</v>
          </cell>
          <cell r="AA30">
            <v>1</v>
          </cell>
          <cell r="AB30">
            <v>1</v>
          </cell>
          <cell r="AC30">
            <v>1</v>
          </cell>
          <cell r="AD30">
            <v>3</v>
          </cell>
        </row>
        <row r="31">
          <cell r="B31" t="str">
            <v>24</v>
          </cell>
          <cell r="C31" t="str">
            <v>01453</v>
          </cell>
          <cell r="D31" t="str">
            <v>เด็กชายวนพล  ปั้นโต</v>
          </cell>
          <cell r="E31">
            <v>1</v>
          </cell>
          <cell r="F31">
            <v>2</v>
          </cell>
          <cell r="G31">
            <v>1</v>
          </cell>
          <cell r="H31">
            <v>2</v>
          </cell>
          <cell r="I31">
            <v>2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2</v>
          </cell>
          <cell r="O31">
            <v>1</v>
          </cell>
          <cell r="P31">
            <v>3</v>
          </cell>
          <cell r="Q31">
            <v>2</v>
          </cell>
          <cell r="R31">
            <v>2</v>
          </cell>
          <cell r="S31">
            <v>2</v>
          </cell>
          <cell r="T31">
            <v>2</v>
          </cell>
          <cell r="U31">
            <v>2</v>
          </cell>
          <cell r="V31">
            <v>1</v>
          </cell>
          <cell r="W31">
            <v>2</v>
          </cell>
          <cell r="X31">
            <v>2</v>
          </cell>
          <cell r="Y31">
            <v>2</v>
          </cell>
          <cell r="Z31">
            <v>2</v>
          </cell>
          <cell r="AA31">
            <v>1</v>
          </cell>
          <cell r="AB31">
            <v>2</v>
          </cell>
          <cell r="AC31">
            <v>2</v>
          </cell>
          <cell r="AD31">
            <v>2</v>
          </cell>
        </row>
        <row r="32">
          <cell r="B32" t="str">
            <v>24</v>
          </cell>
          <cell r="C32" t="str">
            <v>01455</v>
          </cell>
          <cell r="D32" t="str">
            <v>เด็กชายสุทธิราช  ทุเรียน</v>
          </cell>
          <cell r="E32">
            <v>1</v>
          </cell>
          <cell r="F32">
            <v>3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2</v>
          </cell>
          <cell r="M32">
            <v>1</v>
          </cell>
          <cell r="N32">
            <v>3</v>
          </cell>
          <cell r="O32">
            <v>3</v>
          </cell>
          <cell r="P32">
            <v>3</v>
          </cell>
          <cell r="Q32">
            <v>2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3</v>
          </cell>
          <cell r="W32">
            <v>1</v>
          </cell>
          <cell r="X32">
            <v>2</v>
          </cell>
          <cell r="Y32">
            <v>2</v>
          </cell>
          <cell r="Z32">
            <v>3</v>
          </cell>
          <cell r="AA32">
            <v>3</v>
          </cell>
          <cell r="AB32">
            <v>1</v>
          </cell>
          <cell r="AC32">
            <v>1</v>
          </cell>
          <cell r="AD32">
            <v>3</v>
          </cell>
        </row>
        <row r="33">
          <cell r="B33" t="str">
            <v>24</v>
          </cell>
          <cell r="C33" t="str">
            <v>01456</v>
          </cell>
          <cell r="D33" t="str">
            <v>เด็กชายอนุรักษ์  ทัพทวี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3</v>
          </cell>
          <cell r="J33">
            <v>1</v>
          </cell>
          <cell r="K33">
            <v>1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2</v>
          </cell>
          <cell r="U33">
            <v>2</v>
          </cell>
          <cell r="V33">
            <v>2</v>
          </cell>
          <cell r="W33">
            <v>1</v>
          </cell>
          <cell r="X33">
            <v>1</v>
          </cell>
          <cell r="Y33">
            <v>3</v>
          </cell>
          <cell r="Z33">
            <v>3</v>
          </cell>
          <cell r="AA33">
            <v>1</v>
          </cell>
          <cell r="AB33">
            <v>1</v>
          </cell>
          <cell r="AC33">
            <v>1</v>
          </cell>
          <cell r="AD33">
            <v>2</v>
          </cell>
        </row>
        <row r="34">
          <cell r="B34" t="str">
            <v>24</v>
          </cell>
          <cell r="C34" t="str">
            <v>01457</v>
          </cell>
          <cell r="D34" t="str">
            <v>เด็กชายอภิสิทธิ์  มังคุด</v>
          </cell>
          <cell r="E34">
            <v>1</v>
          </cell>
          <cell r="F34">
            <v>2</v>
          </cell>
          <cell r="G34">
            <v>1</v>
          </cell>
          <cell r="H34">
            <v>1</v>
          </cell>
          <cell r="I34">
            <v>2</v>
          </cell>
          <cell r="J34">
            <v>1</v>
          </cell>
          <cell r="K34">
            <v>1</v>
          </cell>
          <cell r="L34">
            <v>2</v>
          </cell>
          <cell r="M34">
            <v>1</v>
          </cell>
          <cell r="N34">
            <v>1</v>
          </cell>
          <cell r="O34">
            <v>1</v>
          </cell>
          <cell r="P34">
            <v>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2</v>
          </cell>
          <cell r="W34">
            <v>1</v>
          </cell>
          <cell r="X34">
            <v>1</v>
          </cell>
          <cell r="Y34">
            <v>2</v>
          </cell>
          <cell r="Z34">
            <v>2</v>
          </cell>
          <cell r="AA34">
            <v>1</v>
          </cell>
          <cell r="AB34">
            <v>1</v>
          </cell>
          <cell r="AC34">
            <v>1</v>
          </cell>
          <cell r="AD34">
            <v>3</v>
          </cell>
        </row>
        <row r="35">
          <cell r="B35" t="str">
            <v>24</v>
          </cell>
          <cell r="C35" t="str">
            <v>01458</v>
          </cell>
          <cell r="D35" t="str">
            <v>เด็กชายอภิสิทธิ์  เปรมศรี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3</v>
          </cell>
          <cell r="K35">
            <v>1</v>
          </cell>
          <cell r="L35">
            <v>1</v>
          </cell>
          <cell r="M35">
            <v>1</v>
          </cell>
          <cell r="N35">
            <v>2</v>
          </cell>
          <cell r="O35">
            <v>3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2</v>
          </cell>
          <cell r="V35">
            <v>2</v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3</v>
          </cell>
          <cell r="AB35">
            <v>1</v>
          </cell>
          <cell r="AC35">
            <v>2</v>
          </cell>
          <cell r="AD35">
            <v>2</v>
          </cell>
        </row>
        <row r="36">
          <cell r="B36" t="str">
            <v>24</v>
          </cell>
          <cell r="C36" t="str">
            <v>01459</v>
          </cell>
          <cell r="D36" t="str">
            <v>เด็กชายอรรถพล  ใจแสน</v>
          </cell>
          <cell r="E36">
            <v>1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1</v>
          </cell>
          <cell r="L36">
            <v>2</v>
          </cell>
          <cell r="M36">
            <v>3</v>
          </cell>
          <cell r="N36">
            <v>2</v>
          </cell>
          <cell r="O36">
            <v>2</v>
          </cell>
          <cell r="P36">
            <v>2</v>
          </cell>
          <cell r="Q36">
            <v>3</v>
          </cell>
          <cell r="R36">
            <v>2</v>
          </cell>
          <cell r="S36">
            <v>2</v>
          </cell>
          <cell r="T36">
            <v>2</v>
          </cell>
          <cell r="U36">
            <v>3</v>
          </cell>
          <cell r="V36">
            <v>1</v>
          </cell>
          <cell r="W36">
            <v>1</v>
          </cell>
          <cell r="X36">
            <v>1</v>
          </cell>
          <cell r="Y36">
            <v>2</v>
          </cell>
          <cell r="Z36">
            <v>2</v>
          </cell>
          <cell r="AA36">
            <v>3</v>
          </cell>
          <cell r="AB36">
            <v>3</v>
          </cell>
          <cell r="AC36">
            <v>3</v>
          </cell>
          <cell r="AD36">
            <v>2</v>
          </cell>
        </row>
      </sheetData>
      <sheetData sheetId="2"/>
      <sheetData sheetId="3">
        <row r="4">
          <cell r="F4">
            <v>2</v>
          </cell>
          <cell r="G4">
            <v>1</v>
          </cell>
          <cell r="H4">
            <v>1</v>
          </cell>
          <cell r="I4">
            <v>3</v>
          </cell>
          <cell r="J4">
            <v>1</v>
          </cell>
          <cell r="K4">
            <v>1</v>
          </cell>
          <cell r="L4">
            <v>2</v>
          </cell>
          <cell r="M4">
            <v>1</v>
          </cell>
          <cell r="N4">
            <v>1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3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>
            <v>1</v>
          </cell>
          <cell r="AD4">
            <v>2</v>
          </cell>
        </row>
        <row r="5">
          <cell r="F5">
            <v>2</v>
          </cell>
          <cell r="G5">
            <v>3</v>
          </cell>
          <cell r="H5">
            <v>1</v>
          </cell>
          <cell r="I5">
            <v>2</v>
          </cell>
          <cell r="J5">
            <v>1</v>
          </cell>
          <cell r="K5">
            <v>1</v>
          </cell>
          <cell r="L5">
            <v>3</v>
          </cell>
          <cell r="M5">
            <v>1</v>
          </cell>
          <cell r="N5">
            <v>3</v>
          </cell>
          <cell r="O5">
            <v>1</v>
          </cell>
          <cell r="P5">
            <v>2</v>
          </cell>
          <cell r="Q5">
            <v>1</v>
          </cell>
          <cell r="R5">
            <v>1</v>
          </cell>
          <cell r="S5">
            <v>3</v>
          </cell>
          <cell r="T5">
            <v>1</v>
          </cell>
          <cell r="U5">
            <v>3</v>
          </cell>
          <cell r="V5">
            <v>3</v>
          </cell>
          <cell r="W5">
            <v>3</v>
          </cell>
          <cell r="X5">
            <v>1</v>
          </cell>
          <cell r="Y5">
            <v>3</v>
          </cell>
          <cell r="Z5">
            <v>3</v>
          </cell>
          <cell r="AA5">
            <v>1</v>
          </cell>
          <cell r="AB5">
            <v>3</v>
          </cell>
          <cell r="AC5">
            <v>1</v>
          </cell>
          <cell r="AD5">
            <v>1</v>
          </cell>
        </row>
        <row r="6">
          <cell r="F6">
            <v>3</v>
          </cell>
          <cell r="G6">
            <v>1</v>
          </cell>
          <cell r="H6">
            <v>3</v>
          </cell>
          <cell r="I6">
            <v>3</v>
          </cell>
          <cell r="J6">
            <v>1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1</v>
          </cell>
          <cell r="R6">
            <v>1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1</v>
          </cell>
          <cell r="X6">
            <v>3</v>
          </cell>
          <cell r="Y6">
            <v>3</v>
          </cell>
          <cell r="Z6">
            <v>3</v>
          </cell>
          <cell r="AA6">
            <v>1</v>
          </cell>
          <cell r="AB6">
            <v>3</v>
          </cell>
          <cell r="AC6">
            <v>1</v>
          </cell>
          <cell r="AD6">
            <v>3</v>
          </cell>
        </row>
        <row r="7">
          <cell r="F7">
            <v>1</v>
          </cell>
          <cell r="G7">
            <v>2</v>
          </cell>
          <cell r="H7">
            <v>2</v>
          </cell>
          <cell r="I7">
            <v>3</v>
          </cell>
          <cell r="J7">
            <v>3</v>
          </cell>
          <cell r="K7">
            <v>2</v>
          </cell>
          <cell r="L7">
            <v>1</v>
          </cell>
          <cell r="M7">
            <v>1</v>
          </cell>
          <cell r="N7">
            <v>2</v>
          </cell>
          <cell r="O7">
            <v>1</v>
          </cell>
          <cell r="P7">
            <v>2</v>
          </cell>
          <cell r="Q7">
            <v>3</v>
          </cell>
          <cell r="R7">
            <v>3</v>
          </cell>
          <cell r="S7">
            <v>3</v>
          </cell>
          <cell r="T7">
            <v>2</v>
          </cell>
          <cell r="U7">
            <v>1</v>
          </cell>
          <cell r="V7">
            <v>1</v>
          </cell>
          <cell r="W7">
            <v>1</v>
          </cell>
          <cell r="X7">
            <v>2</v>
          </cell>
          <cell r="Y7">
            <v>3</v>
          </cell>
          <cell r="Z7">
            <v>3</v>
          </cell>
          <cell r="AA7">
            <v>3</v>
          </cell>
          <cell r="AB7">
            <v>2</v>
          </cell>
          <cell r="AC7">
            <v>2</v>
          </cell>
          <cell r="AD7">
            <v>2</v>
          </cell>
        </row>
        <row r="8">
          <cell r="F8">
            <v>3</v>
          </cell>
          <cell r="G8">
            <v>1</v>
          </cell>
          <cell r="H8">
            <v>1</v>
          </cell>
          <cell r="I8">
            <v>3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1</v>
          </cell>
          <cell r="P8">
            <v>3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1</v>
          </cell>
          <cell r="AB8">
            <v>1</v>
          </cell>
          <cell r="AC8">
            <v>2</v>
          </cell>
          <cell r="AD8">
            <v>2</v>
          </cell>
        </row>
        <row r="9">
          <cell r="F9">
            <v>2</v>
          </cell>
          <cell r="G9">
            <v>3</v>
          </cell>
          <cell r="H9">
            <v>1</v>
          </cell>
          <cell r="I9">
            <v>2</v>
          </cell>
          <cell r="J9">
            <v>3</v>
          </cell>
          <cell r="K9">
            <v>1</v>
          </cell>
          <cell r="L9">
            <v>2</v>
          </cell>
          <cell r="M9">
            <v>1</v>
          </cell>
          <cell r="N9">
            <v>2</v>
          </cell>
          <cell r="O9">
            <v>3</v>
          </cell>
          <cell r="P9">
            <v>3</v>
          </cell>
          <cell r="Q9">
            <v>3</v>
          </cell>
          <cell r="R9">
            <v>2</v>
          </cell>
          <cell r="S9">
            <v>1</v>
          </cell>
          <cell r="T9">
            <v>2</v>
          </cell>
          <cell r="U9">
            <v>1</v>
          </cell>
          <cell r="V9">
            <v>2</v>
          </cell>
          <cell r="W9">
            <v>3</v>
          </cell>
          <cell r="X9">
            <v>3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2</v>
          </cell>
          <cell r="AD9">
            <v>1</v>
          </cell>
        </row>
        <row r="10">
          <cell r="F10">
            <v>1</v>
          </cell>
          <cell r="G10">
            <v>2</v>
          </cell>
          <cell r="H10">
            <v>1</v>
          </cell>
          <cell r="I10">
            <v>3</v>
          </cell>
          <cell r="J10">
            <v>1</v>
          </cell>
          <cell r="K10">
            <v>2</v>
          </cell>
          <cell r="L10">
            <v>1</v>
          </cell>
          <cell r="M10">
            <v>3</v>
          </cell>
          <cell r="N10">
            <v>1</v>
          </cell>
          <cell r="O10">
            <v>2</v>
          </cell>
          <cell r="P10">
            <v>1</v>
          </cell>
          <cell r="Q10">
            <v>3</v>
          </cell>
          <cell r="R10">
            <v>1</v>
          </cell>
          <cell r="S10">
            <v>3</v>
          </cell>
          <cell r="T10">
            <v>1</v>
          </cell>
          <cell r="U10">
            <v>2</v>
          </cell>
          <cell r="V10">
            <v>1</v>
          </cell>
          <cell r="W10">
            <v>3</v>
          </cell>
          <cell r="X10">
            <v>1</v>
          </cell>
          <cell r="Y10">
            <v>3</v>
          </cell>
          <cell r="Z10">
            <v>1</v>
          </cell>
          <cell r="AA10">
            <v>2</v>
          </cell>
          <cell r="AB10">
            <v>1</v>
          </cell>
          <cell r="AC10">
            <v>3</v>
          </cell>
          <cell r="AD10">
            <v>2</v>
          </cell>
        </row>
        <row r="11">
          <cell r="F11">
            <v>1</v>
          </cell>
          <cell r="G11">
            <v>2</v>
          </cell>
          <cell r="H11">
            <v>1</v>
          </cell>
          <cell r="I11">
            <v>2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  <cell r="N11">
            <v>2</v>
          </cell>
          <cell r="O11">
            <v>2</v>
          </cell>
          <cell r="P11">
            <v>3</v>
          </cell>
          <cell r="Q11">
            <v>1</v>
          </cell>
          <cell r="R11">
            <v>2</v>
          </cell>
          <cell r="S11">
            <v>3</v>
          </cell>
          <cell r="T11">
            <v>1</v>
          </cell>
          <cell r="U11">
            <v>2</v>
          </cell>
          <cell r="V11">
            <v>2</v>
          </cell>
          <cell r="W11">
            <v>3</v>
          </cell>
          <cell r="X11">
            <v>2</v>
          </cell>
          <cell r="Y11">
            <v>1</v>
          </cell>
          <cell r="Z11">
            <v>1</v>
          </cell>
          <cell r="AA11">
            <v>2</v>
          </cell>
          <cell r="AB11">
            <v>3</v>
          </cell>
          <cell r="AC11">
            <v>2</v>
          </cell>
          <cell r="AD11">
            <v>3</v>
          </cell>
        </row>
        <row r="12">
          <cell r="F12">
            <v>2</v>
          </cell>
          <cell r="G12">
            <v>1</v>
          </cell>
          <cell r="H12">
            <v>1</v>
          </cell>
          <cell r="I12">
            <v>2</v>
          </cell>
          <cell r="J12">
            <v>1</v>
          </cell>
          <cell r="K12">
            <v>1</v>
          </cell>
          <cell r="L12">
            <v>2</v>
          </cell>
          <cell r="M12">
            <v>1</v>
          </cell>
          <cell r="N12">
            <v>2</v>
          </cell>
          <cell r="O12">
            <v>1</v>
          </cell>
          <cell r="P12">
            <v>3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2</v>
          </cell>
          <cell r="W12">
            <v>1</v>
          </cell>
          <cell r="X12">
            <v>1</v>
          </cell>
          <cell r="Y12">
            <v>2</v>
          </cell>
          <cell r="Z12">
            <v>2</v>
          </cell>
          <cell r="AA12">
            <v>1</v>
          </cell>
          <cell r="AB12">
            <v>1</v>
          </cell>
          <cell r="AC12">
            <v>1</v>
          </cell>
          <cell r="AD12">
            <v>2</v>
          </cell>
        </row>
        <row r="13">
          <cell r="F13">
            <v>3</v>
          </cell>
          <cell r="G13">
            <v>3</v>
          </cell>
          <cell r="H13">
            <v>2</v>
          </cell>
          <cell r="I13">
            <v>2</v>
          </cell>
          <cell r="J13">
            <v>3</v>
          </cell>
          <cell r="K13">
            <v>2</v>
          </cell>
          <cell r="L13">
            <v>3</v>
          </cell>
          <cell r="M13">
            <v>1</v>
          </cell>
          <cell r="N13">
            <v>2</v>
          </cell>
          <cell r="O13">
            <v>3</v>
          </cell>
          <cell r="P13">
            <v>2</v>
          </cell>
          <cell r="Q13">
            <v>3</v>
          </cell>
          <cell r="R13">
            <v>2</v>
          </cell>
          <cell r="S13">
            <v>2</v>
          </cell>
          <cell r="T13">
            <v>1</v>
          </cell>
          <cell r="U13">
            <v>2</v>
          </cell>
          <cell r="V13">
            <v>3</v>
          </cell>
          <cell r="W13">
            <v>2</v>
          </cell>
          <cell r="X13">
            <v>3</v>
          </cell>
          <cell r="Y13">
            <v>3</v>
          </cell>
          <cell r="Z13">
            <v>2</v>
          </cell>
          <cell r="AA13">
            <v>3</v>
          </cell>
          <cell r="AB13">
            <v>1</v>
          </cell>
          <cell r="AC13">
            <v>2</v>
          </cell>
          <cell r="AD13">
            <v>3</v>
          </cell>
        </row>
        <row r="14">
          <cell r="F14">
            <v>2</v>
          </cell>
          <cell r="G14">
            <v>3</v>
          </cell>
          <cell r="H14">
            <v>2</v>
          </cell>
          <cell r="I14">
            <v>1</v>
          </cell>
          <cell r="J14">
            <v>3</v>
          </cell>
          <cell r="K14">
            <v>1</v>
          </cell>
          <cell r="L14">
            <v>2</v>
          </cell>
          <cell r="M14">
            <v>2</v>
          </cell>
          <cell r="N14">
            <v>2</v>
          </cell>
          <cell r="O14">
            <v>3</v>
          </cell>
          <cell r="P14">
            <v>3</v>
          </cell>
          <cell r="Q14">
            <v>3</v>
          </cell>
          <cell r="R14">
            <v>2</v>
          </cell>
          <cell r="S14">
            <v>2</v>
          </cell>
          <cell r="T14">
            <v>1</v>
          </cell>
          <cell r="U14">
            <v>2</v>
          </cell>
          <cell r="V14">
            <v>3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1</v>
          </cell>
          <cell r="AB14">
            <v>2</v>
          </cell>
          <cell r="AC14">
            <v>2</v>
          </cell>
          <cell r="AD14">
            <v>2</v>
          </cell>
        </row>
        <row r="15">
          <cell r="F15">
            <v>1</v>
          </cell>
          <cell r="G15">
            <v>1</v>
          </cell>
          <cell r="H15">
            <v>1</v>
          </cell>
          <cell r="I15">
            <v>3</v>
          </cell>
          <cell r="J15">
            <v>1</v>
          </cell>
          <cell r="K15">
            <v>1</v>
          </cell>
          <cell r="L15">
            <v>3</v>
          </cell>
          <cell r="M15">
            <v>1</v>
          </cell>
          <cell r="N15">
            <v>3</v>
          </cell>
          <cell r="O15">
            <v>1</v>
          </cell>
          <cell r="P15">
            <v>3</v>
          </cell>
          <cell r="Q15">
            <v>1</v>
          </cell>
          <cell r="R15">
            <v>1</v>
          </cell>
          <cell r="S15">
            <v>2</v>
          </cell>
          <cell r="T15">
            <v>1</v>
          </cell>
          <cell r="U15">
            <v>2</v>
          </cell>
          <cell r="V15">
            <v>3</v>
          </cell>
          <cell r="W15">
            <v>1</v>
          </cell>
          <cell r="X15">
            <v>3</v>
          </cell>
          <cell r="Y15">
            <v>3</v>
          </cell>
          <cell r="Z15">
            <v>3</v>
          </cell>
          <cell r="AA15">
            <v>1</v>
          </cell>
          <cell r="AB15">
            <v>3</v>
          </cell>
          <cell r="AC15">
            <v>1</v>
          </cell>
          <cell r="AD15">
            <v>3</v>
          </cell>
        </row>
        <row r="16">
          <cell r="F16">
            <v>1</v>
          </cell>
          <cell r="G16">
            <v>2</v>
          </cell>
          <cell r="H16">
            <v>2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1</v>
          </cell>
          <cell r="O16">
            <v>2</v>
          </cell>
          <cell r="P16">
            <v>3</v>
          </cell>
          <cell r="Q16">
            <v>1</v>
          </cell>
          <cell r="R16">
            <v>1</v>
          </cell>
          <cell r="S16">
            <v>2</v>
          </cell>
          <cell r="T16">
            <v>3</v>
          </cell>
          <cell r="U16">
            <v>3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</row>
        <row r="17">
          <cell r="F17">
            <v>2</v>
          </cell>
          <cell r="G17">
            <v>2</v>
          </cell>
          <cell r="H17">
            <v>1</v>
          </cell>
          <cell r="I17">
            <v>3</v>
          </cell>
          <cell r="J17">
            <v>1</v>
          </cell>
          <cell r="K17">
            <v>1</v>
          </cell>
          <cell r="L17">
            <v>2</v>
          </cell>
          <cell r="M17">
            <v>1</v>
          </cell>
          <cell r="N17">
            <v>3</v>
          </cell>
          <cell r="O17">
            <v>1</v>
          </cell>
          <cell r="P17">
            <v>3</v>
          </cell>
          <cell r="Q17">
            <v>1</v>
          </cell>
          <cell r="R17">
            <v>1</v>
          </cell>
          <cell r="S17">
            <v>3</v>
          </cell>
          <cell r="T17">
            <v>2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3</v>
          </cell>
          <cell r="Z17">
            <v>2</v>
          </cell>
          <cell r="AA17">
            <v>1</v>
          </cell>
          <cell r="AB17">
            <v>2</v>
          </cell>
          <cell r="AC17">
            <v>1</v>
          </cell>
          <cell r="AD17">
            <v>3</v>
          </cell>
        </row>
        <row r="19">
          <cell r="F19">
            <v>2</v>
          </cell>
          <cell r="G19">
            <v>3</v>
          </cell>
          <cell r="H19">
            <v>1</v>
          </cell>
          <cell r="I19">
            <v>3</v>
          </cell>
          <cell r="J19">
            <v>3</v>
          </cell>
          <cell r="K19">
            <v>3</v>
          </cell>
          <cell r="L19">
            <v>2</v>
          </cell>
          <cell r="M19">
            <v>2</v>
          </cell>
          <cell r="N19">
            <v>3</v>
          </cell>
          <cell r="O19">
            <v>3</v>
          </cell>
          <cell r="P19">
            <v>3</v>
          </cell>
          <cell r="Q19">
            <v>1</v>
          </cell>
          <cell r="R19">
            <v>3</v>
          </cell>
          <cell r="S19">
            <v>3</v>
          </cell>
          <cell r="T19">
            <v>2</v>
          </cell>
          <cell r="U19">
            <v>2</v>
          </cell>
          <cell r="V19">
            <v>3</v>
          </cell>
          <cell r="W19">
            <v>1</v>
          </cell>
          <cell r="X19">
            <v>1</v>
          </cell>
          <cell r="Y19">
            <v>2</v>
          </cell>
          <cell r="Z19">
            <v>1</v>
          </cell>
          <cell r="AA19">
            <v>1</v>
          </cell>
          <cell r="AB19">
            <v>3</v>
          </cell>
          <cell r="AC19">
            <v>1</v>
          </cell>
          <cell r="AD19">
            <v>3</v>
          </cell>
        </row>
        <row r="20">
          <cell r="F20">
            <v>2</v>
          </cell>
          <cell r="G20">
            <v>2</v>
          </cell>
          <cell r="H20">
            <v>1</v>
          </cell>
          <cell r="I20">
            <v>3</v>
          </cell>
          <cell r="J20">
            <v>1</v>
          </cell>
          <cell r="K20">
            <v>1</v>
          </cell>
          <cell r="L20">
            <v>2</v>
          </cell>
          <cell r="M20">
            <v>1</v>
          </cell>
          <cell r="N20">
            <v>2</v>
          </cell>
          <cell r="O20">
            <v>1</v>
          </cell>
          <cell r="P20">
            <v>2</v>
          </cell>
          <cell r="Q20">
            <v>1</v>
          </cell>
          <cell r="R20">
            <v>1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1</v>
          </cell>
          <cell r="X20">
            <v>1</v>
          </cell>
          <cell r="Y20">
            <v>2</v>
          </cell>
          <cell r="Z20">
            <v>2</v>
          </cell>
          <cell r="AA20">
            <v>1</v>
          </cell>
          <cell r="AB20">
            <v>1</v>
          </cell>
          <cell r="AC20">
            <v>2</v>
          </cell>
          <cell r="AD20">
            <v>2</v>
          </cell>
        </row>
        <row r="21"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1</v>
          </cell>
          <cell r="K21">
            <v>1</v>
          </cell>
          <cell r="L21">
            <v>2</v>
          </cell>
          <cell r="M21">
            <v>1</v>
          </cell>
          <cell r="N21">
            <v>2</v>
          </cell>
          <cell r="O21">
            <v>1</v>
          </cell>
          <cell r="P21">
            <v>3</v>
          </cell>
          <cell r="Q21">
            <v>1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2</v>
          </cell>
          <cell r="W21">
            <v>1</v>
          </cell>
          <cell r="X21">
            <v>1</v>
          </cell>
          <cell r="Y21">
            <v>2</v>
          </cell>
          <cell r="Z21">
            <v>2</v>
          </cell>
          <cell r="AA21">
            <v>1</v>
          </cell>
          <cell r="AB21">
            <v>1</v>
          </cell>
          <cell r="AC21">
            <v>1</v>
          </cell>
          <cell r="AD21">
            <v>2</v>
          </cell>
        </row>
        <row r="22">
          <cell r="F22">
            <v>2</v>
          </cell>
          <cell r="G22">
            <v>1</v>
          </cell>
          <cell r="H22">
            <v>3</v>
          </cell>
          <cell r="I22">
            <v>2</v>
          </cell>
          <cell r="J22">
            <v>1</v>
          </cell>
          <cell r="K22">
            <v>2</v>
          </cell>
          <cell r="L22">
            <v>1</v>
          </cell>
          <cell r="M22">
            <v>3</v>
          </cell>
          <cell r="N22">
            <v>2</v>
          </cell>
          <cell r="O22">
            <v>1</v>
          </cell>
          <cell r="P22">
            <v>2</v>
          </cell>
          <cell r="Q22">
            <v>1</v>
          </cell>
          <cell r="R22">
            <v>2</v>
          </cell>
          <cell r="S22">
            <v>3</v>
          </cell>
          <cell r="T22">
            <v>1</v>
          </cell>
          <cell r="U22">
            <v>2</v>
          </cell>
          <cell r="V22">
            <v>1</v>
          </cell>
          <cell r="W22">
            <v>2</v>
          </cell>
          <cell r="X22">
            <v>1</v>
          </cell>
          <cell r="Y22">
            <v>2</v>
          </cell>
          <cell r="Z22">
            <v>2</v>
          </cell>
          <cell r="AA22">
            <v>2</v>
          </cell>
          <cell r="AB22">
            <v>1</v>
          </cell>
          <cell r="AC22">
            <v>1</v>
          </cell>
          <cell r="AD22">
            <v>3</v>
          </cell>
        </row>
        <row r="23">
          <cell r="F23">
            <v>2</v>
          </cell>
          <cell r="G23">
            <v>1</v>
          </cell>
          <cell r="H23">
            <v>1</v>
          </cell>
          <cell r="I23">
            <v>2</v>
          </cell>
          <cell r="J23">
            <v>1</v>
          </cell>
          <cell r="K23">
            <v>1</v>
          </cell>
          <cell r="L23">
            <v>2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3</v>
          </cell>
          <cell r="V23">
            <v>3</v>
          </cell>
          <cell r="W23">
            <v>1</v>
          </cell>
          <cell r="X23">
            <v>1</v>
          </cell>
          <cell r="Y23">
            <v>3</v>
          </cell>
          <cell r="Z23">
            <v>2</v>
          </cell>
          <cell r="AA23">
            <v>1</v>
          </cell>
          <cell r="AB23">
            <v>1</v>
          </cell>
          <cell r="AC23">
            <v>2</v>
          </cell>
          <cell r="AD23">
            <v>3</v>
          </cell>
        </row>
        <row r="24">
          <cell r="F24">
            <v>1</v>
          </cell>
          <cell r="G24">
            <v>2</v>
          </cell>
          <cell r="H24">
            <v>1</v>
          </cell>
          <cell r="I24">
            <v>2</v>
          </cell>
          <cell r="J24">
            <v>2</v>
          </cell>
          <cell r="K24">
            <v>3</v>
          </cell>
          <cell r="L24">
            <v>1</v>
          </cell>
          <cell r="M24">
            <v>2</v>
          </cell>
          <cell r="N24">
            <v>1</v>
          </cell>
          <cell r="O24">
            <v>2</v>
          </cell>
          <cell r="P24">
            <v>3</v>
          </cell>
          <cell r="Q24">
            <v>2</v>
          </cell>
          <cell r="R24">
            <v>2</v>
          </cell>
          <cell r="S24">
            <v>2</v>
          </cell>
          <cell r="T24">
            <v>3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2</v>
          </cell>
          <cell r="Z24">
            <v>1</v>
          </cell>
          <cell r="AA24">
            <v>2</v>
          </cell>
          <cell r="AB24">
            <v>1</v>
          </cell>
          <cell r="AC24">
            <v>2</v>
          </cell>
          <cell r="AD24">
            <v>1</v>
          </cell>
        </row>
        <row r="25">
          <cell r="F25">
            <v>2</v>
          </cell>
          <cell r="G25">
            <v>1</v>
          </cell>
          <cell r="H25">
            <v>2</v>
          </cell>
          <cell r="I25">
            <v>1</v>
          </cell>
          <cell r="J25">
            <v>2</v>
          </cell>
          <cell r="K25">
            <v>3</v>
          </cell>
          <cell r="L25">
            <v>2</v>
          </cell>
          <cell r="M25">
            <v>1</v>
          </cell>
          <cell r="N25">
            <v>3</v>
          </cell>
          <cell r="O25">
            <v>2</v>
          </cell>
          <cell r="P25">
            <v>2</v>
          </cell>
          <cell r="Q25">
            <v>2</v>
          </cell>
          <cell r="R25">
            <v>1</v>
          </cell>
          <cell r="S25">
            <v>1</v>
          </cell>
          <cell r="T25">
            <v>2</v>
          </cell>
          <cell r="U25">
            <v>1</v>
          </cell>
          <cell r="V25">
            <v>2</v>
          </cell>
          <cell r="W25">
            <v>2</v>
          </cell>
          <cell r="X25">
            <v>1</v>
          </cell>
          <cell r="Y25">
            <v>2</v>
          </cell>
          <cell r="Z25">
            <v>3</v>
          </cell>
          <cell r="AA25">
            <v>3</v>
          </cell>
          <cell r="AB25">
            <v>2</v>
          </cell>
          <cell r="AC25">
            <v>1</v>
          </cell>
          <cell r="AD25">
            <v>1</v>
          </cell>
        </row>
        <row r="26">
          <cell r="F26">
            <v>2</v>
          </cell>
          <cell r="G26">
            <v>1</v>
          </cell>
          <cell r="H26">
            <v>2</v>
          </cell>
          <cell r="I26">
            <v>2</v>
          </cell>
          <cell r="J26">
            <v>1</v>
          </cell>
          <cell r="K26">
            <v>2</v>
          </cell>
          <cell r="L26">
            <v>3</v>
          </cell>
          <cell r="M26">
            <v>2</v>
          </cell>
          <cell r="N26">
            <v>1</v>
          </cell>
          <cell r="O26">
            <v>2</v>
          </cell>
          <cell r="P26">
            <v>3</v>
          </cell>
          <cell r="Q26">
            <v>2</v>
          </cell>
          <cell r="R26">
            <v>1</v>
          </cell>
          <cell r="S26">
            <v>2</v>
          </cell>
          <cell r="T26">
            <v>1</v>
          </cell>
          <cell r="U26">
            <v>2</v>
          </cell>
          <cell r="V26">
            <v>1</v>
          </cell>
          <cell r="W26">
            <v>2</v>
          </cell>
          <cell r="X26">
            <v>1</v>
          </cell>
          <cell r="Y26">
            <v>3</v>
          </cell>
          <cell r="Z26">
            <v>2</v>
          </cell>
          <cell r="AA26">
            <v>1</v>
          </cell>
          <cell r="AB26">
            <v>2</v>
          </cell>
          <cell r="AC26">
            <v>1</v>
          </cell>
          <cell r="AD26">
            <v>3</v>
          </cell>
        </row>
        <row r="27">
          <cell r="F27">
            <v>1</v>
          </cell>
          <cell r="G27">
            <v>2</v>
          </cell>
          <cell r="H27">
            <v>1</v>
          </cell>
          <cell r="I27">
            <v>2</v>
          </cell>
          <cell r="J27">
            <v>3</v>
          </cell>
          <cell r="K27">
            <v>1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2</v>
          </cell>
          <cell r="Q27">
            <v>1</v>
          </cell>
          <cell r="R27">
            <v>2</v>
          </cell>
          <cell r="S27">
            <v>1</v>
          </cell>
          <cell r="T27">
            <v>2</v>
          </cell>
          <cell r="U27">
            <v>3</v>
          </cell>
          <cell r="V27">
            <v>2</v>
          </cell>
          <cell r="W27">
            <v>2</v>
          </cell>
          <cell r="X27">
            <v>2</v>
          </cell>
          <cell r="Y27">
            <v>1</v>
          </cell>
          <cell r="Z27">
            <v>3</v>
          </cell>
          <cell r="AA27">
            <v>2</v>
          </cell>
          <cell r="AB27">
            <v>1</v>
          </cell>
          <cell r="AC27">
            <v>2</v>
          </cell>
          <cell r="AD27">
            <v>2</v>
          </cell>
        </row>
        <row r="28">
          <cell r="F28">
            <v>1</v>
          </cell>
          <cell r="G28">
            <v>2</v>
          </cell>
          <cell r="H28">
            <v>1</v>
          </cell>
          <cell r="I28">
            <v>1</v>
          </cell>
          <cell r="J28">
            <v>2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1</v>
          </cell>
          <cell r="P28">
            <v>2</v>
          </cell>
          <cell r="Q28">
            <v>3</v>
          </cell>
          <cell r="R28">
            <v>2</v>
          </cell>
          <cell r="S28">
            <v>2</v>
          </cell>
          <cell r="T28">
            <v>2</v>
          </cell>
          <cell r="U28">
            <v>3</v>
          </cell>
          <cell r="V28">
            <v>2</v>
          </cell>
          <cell r="W28">
            <v>2</v>
          </cell>
          <cell r="X28">
            <v>2</v>
          </cell>
          <cell r="Y28">
            <v>2</v>
          </cell>
          <cell r="Z28">
            <v>2</v>
          </cell>
          <cell r="AA28">
            <v>2</v>
          </cell>
          <cell r="AB28">
            <v>1</v>
          </cell>
          <cell r="AC28">
            <v>2</v>
          </cell>
          <cell r="AD28">
            <v>1</v>
          </cell>
        </row>
        <row r="29">
          <cell r="F29">
            <v>2</v>
          </cell>
          <cell r="G29">
            <v>1</v>
          </cell>
          <cell r="H29">
            <v>1</v>
          </cell>
          <cell r="I29">
            <v>2</v>
          </cell>
          <cell r="J29">
            <v>1</v>
          </cell>
          <cell r="K29">
            <v>1</v>
          </cell>
          <cell r="L29">
            <v>2</v>
          </cell>
          <cell r="M29">
            <v>1</v>
          </cell>
          <cell r="N29">
            <v>3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2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2</v>
          </cell>
          <cell r="Z29">
            <v>3</v>
          </cell>
          <cell r="AA29">
            <v>1</v>
          </cell>
          <cell r="AB29">
            <v>2</v>
          </cell>
          <cell r="AC29">
            <v>1</v>
          </cell>
          <cell r="AD29">
            <v>2</v>
          </cell>
        </row>
        <row r="30">
          <cell r="F30">
            <v>1</v>
          </cell>
          <cell r="G30">
            <v>1</v>
          </cell>
          <cell r="H30">
            <v>2</v>
          </cell>
          <cell r="I30">
            <v>1</v>
          </cell>
          <cell r="J30">
            <v>1</v>
          </cell>
          <cell r="K30">
            <v>3</v>
          </cell>
          <cell r="L30">
            <v>1</v>
          </cell>
          <cell r="M30">
            <v>1</v>
          </cell>
          <cell r="N30">
            <v>2</v>
          </cell>
          <cell r="O30">
            <v>3</v>
          </cell>
          <cell r="P30">
            <v>2</v>
          </cell>
          <cell r="Q30">
            <v>2</v>
          </cell>
          <cell r="R30">
            <v>3</v>
          </cell>
          <cell r="S30">
            <v>3</v>
          </cell>
          <cell r="T30">
            <v>3</v>
          </cell>
          <cell r="U30">
            <v>3</v>
          </cell>
          <cell r="V30">
            <v>2</v>
          </cell>
          <cell r="W30">
            <v>1</v>
          </cell>
          <cell r="X30">
            <v>2</v>
          </cell>
          <cell r="Y30">
            <v>3</v>
          </cell>
          <cell r="Z30">
            <v>2</v>
          </cell>
          <cell r="AA30">
            <v>3</v>
          </cell>
          <cell r="AB30">
            <v>3</v>
          </cell>
          <cell r="AC30">
            <v>1</v>
          </cell>
          <cell r="AD30">
            <v>3</v>
          </cell>
        </row>
        <row r="31">
          <cell r="F31">
            <v>2</v>
          </cell>
          <cell r="G31">
            <v>2</v>
          </cell>
          <cell r="H31">
            <v>3</v>
          </cell>
          <cell r="I31">
            <v>1</v>
          </cell>
          <cell r="J31">
            <v>3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2</v>
          </cell>
          <cell r="P31">
            <v>2</v>
          </cell>
          <cell r="Q31">
            <v>1</v>
          </cell>
          <cell r="R31">
            <v>2</v>
          </cell>
          <cell r="S31">
            <v>1</v>
          </cell>
          <cell r="T31">
            <v>1</v>
          </cell>
          <cell r="U31">
            <v>1</v>
          </cell>
          <cell r="V31">
            <v>2</v>
          </cell>
          <cell r="W31">
            <v>2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2</v>
          </cell>
          <cell r="AD31">
            <v>2</v>
          </cell>
        </row>
        <row r="32">
          <cell r="F32">
            <v>2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2</v>
          </cell>
          <cell r="O32">
            <v>3</v>
          </cell>
          <cell r="P32">
            <v>2</v>
          </cell>
          <cell r="Q32">
            <v>1</v>
          </cell>
          <cell r="R32">
            <v>1</v>
          </cell>
          <cell r="S32">
            <v>2</v>
          </cell>
          <cell r="T32">
            <v>2</v>
          </cell>
          <cell r="U32">
            <v>2</v>
          </cell>
          <cell r="V32">
            <v>1</v>
          </cell>
          <cell r="W32">
            <v>3</v>
          </cell>
          <cell r="X32">
            <v>3</v>
          </cell>
          <cell r="Y32">
            <v>3</v>
          </cell>
          <cell r="Z32">
            <v>3</v>
          </cell>
          <cell r="AA32">
            <v>3</v>
          </cell>
          <cell r="AB32">
            <v>1</v>
          </cell>
          <cell r="AC32">
            <v>1</v>
          </cell>
          <cell r="AD32">
            <v>3</v>
          </cell>
        </row>
        <row r="33">
          <cell r="F33">
            <v>2</v>
          </cell>
          <cell r="G33">
            <v>1</v>
          </cell>
          <cell r="H33">
            <v>1</v>
          </cell>
          <cell r="I33">
            <v>1</v>
          </cell>
          <cell r="J33">
            <v>2</v>
          </cell>
          <cell r="K33">
            <v>1</v>
          </cell>
          <cell r="L33">
            <v>1</v>
          </cell>
          <cell r="M33">
            <v>1</v>
          </cell>
          <cell r="N33">
            <v>3</v>
          </cell>
          <cell r="O33">
            <v>1</v>
          </cell>
          <cell r="P33">
            <v>1</v>
          </cell>
          <cell r="Q33">
            <v>2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2</v>
          </cell>
          <cell r="W33">
            <v>3</v>
          </cell>
          <cell r="X33">
            <v>3</v>
          </cell>
          <cell r="Y33">
            <v>1</v>
          </cell>
          <cell r="Z33">
            <v>1</v>
          </cell>
          <cell r="AA33">
            <v>2</v>
          </cell>
          <cell r="AB33">
            <v>2</v>
          </cell>
          <cell r="AC33">
            <v>3</v>
          </cell>
          <cell r="AD33">
            <v>2</v>
          </cell>
        </row>
        <row r="34">
          <cell r="F34">
            <v>2</v>
          </cell>
          <cell r="G34">
            <v>1</v>
          </cell>
          <cell r="H34">
            <v>1</v>
          </cell>
          <cell r="I34">
            <v>3</v>
          </cell>
          <cell r="J34">
            <v>1</v>
          </cell>
          <cell r="K34">
            <v>2</v>
          </cell>
          <cell r="L34">
            <v>3</v>
          </cell>
          <cell r="M34">
            <v>1</v>
          </cell>
          <cell r="N34">
            <v>1</v>
          </cell>
          <cell r="O34">
            <v>1</v>
          </cell>
          <cell r="P34">
            <v>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2</v>
          </cell>
          <cell r="W34">
            <v>1</v>
          </cell>
          <cell r="X34">
            <v>1</v>
          </cell>
          <cell r="Y34">
            <v>2</v>
          </cell>
          <cell r="Z34">
            <v>2</v>
          </cell>
          <cell r="AA34">
            <v>1</v>
          </cell>
          <cell r="AB34">
            <v>1</v>
          </cell>
          <cell r="AC34">
            <v>1</v>
          </cell>
          <cell r="AD34">
            <v>2</v>
          </cell>
        </row>
        <row r="35">
          <cell r="F35">
            <v>1</v>
          </cell>
          <cell r="G35">
            <v>2</v>
          </cell>
          <cell r="H35">
            <v>3</v>
          </cell>
          <cell r="I35">
            <v>3</v>
          </cell>
          <cell r="J35">
            <v>3</v>
          </cell>
          <cell r="K35">
            <v>2</v>
          </cell>
          <cell r="L35">
            <v>2</v>
          </cell>
          <cell r="M35">
            <v>2</v>
          </cell>
          <cell r="N35">
            <v>1</v>
          </cell>
          <cell r="O35">
            <v>2</v>
          </cell>
          <cell r="P35">
            <v>1</v>
          </cell>
          <cell r="Q35">
            <v>1</v>
          </cell>
          <cell r="R35">
            <v>2</v>
          </cell>
          <cell r="S35">
            <v>2</v>
          </cell>
          <cell r="T35">
            <v>2</v>
          </cell>
          <cell r="U35">
            <v>1</v>
          </cell>
          <cell r="V35">
            <v>1</v>
          </cell>
          <cell r="W35">
            <v>2</v>
          </cell>
          <cell r="X35">
            <v>2</v>
          </cell>
          <cell r="Y35">
            <v>2</v>
          </cell>
          <cell r="Z35">
            <v>2</v>
          </cell>
          <cell r="AA35">
            <v>3</v>
          </cell>
          <cell r="AB35">
            <v>3</v>
          </cell>
          <cell r="AC35">
            <v>1</v>
          </cell>
          <cell r="AD35">
            <v>2</v>
          </cell>
        </row>
        <row r="36"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1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2</v>
          </cell>
          <cell r="R36">
            <v>2</v>
          </cell>
          <cell r="S36">
            <v>2</v>
          </cell>
          <cell r="T36">
            <v>2</v>
          </cell>
          <cell r="U36">
            <v>3</v>
          </cell>
          <cell r="V36">
            <v>3</v>
          </cell>
          <cell r="W36">
            <v>3</v>
          </cell>
          <cell r="X36">
            <v>2</v>
          </cell>
          <cell r="Y36">
            <v>2</v>
          </cell>
          <cell r="Z36">
            <v>3</v>
          </cell>
          <cell r="AA36">
            <v>2</v>
          </cell>
          <cell r="AB36">
            <v>3</v>
          </cell>
          <cell r="AC36">
            <v>2</v>
          </cell>
          <cell r="AD36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A32" t="str">
            <v>ลงชื่อ………..……………………………ผ้รายงาน</v>
          </cell>
          <cell r="F32" t="str">
            <v>ลงชื่อ………..……………………………ผู้รายงาน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21.75" x14ac:dyDescent="0.5"/>
  <sheetData>
    <row r="1" spans="1:16" x14ac:dyDescent="0.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x14ac:dyDescent="0.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x14ac:dyDescent="0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x14ac:dyDescent="0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x14ac:dyDescent="0.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x14ac:dyDescent="0.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x14ac:dyDescent="0.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x14ac:dyDescent="0.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x14ac:dyDescent="0.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</row>
    <row r="10" spans="1:16" x14ac:dyDescent="0.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x14ac:dyDescent="0.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x14ac:dyDescent="0.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x14ac:dyDescent="0.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x14ac:dyDescent="0.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6" x14ac:dyDescent="0.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6" x14ac:dyDescent="0.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</row>
    <row r="17" spans="1:16" x14ac:dyDescent="0.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</row>
    <row r="18" spans="1:16" x14ac:dyDescent="0.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16" x14ac:dyDescent="0.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</row>
    <row r="21" spans="1:16" ht="29.25" x14ac:dyDescent="0.6">
      <c r="B21" t="s">
        <v>64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136" zoomScaleNormal="100" zoomScaleSheetLayoutView="136" workbookViewId="0">
      <selection activeCell="J45" sqref="J45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7" t="s">
        <v>26</v>
      </c>
      <c r="B1" s="218"/>
      <c r="C1" s="218"/>
      <c r="D1" s="218"/>
      <c r="E1" s="218"/>
      <c r="F1" s="219"/>
      <c r="H1" s="217" t="s">
        <v>63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 x14ac:dyDescent="0.5">
      <c r="A2" s="217" t="str">
        <f>input1!A2</f>
        <v>ชั้นมัธยมศึกษาปีที่ 2/4</v>
      </c>
      <c r="B2" s="218"/>
      <c r="C2" s="218"/>
      <c r="D2" s="218"/>
      <c r="E2" s="218"/>
      <c r="F2" s="219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1.75" thickBot="1" x14ac:dyDescent="0.5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72" t="s">
        <v>35</v>
      </c>
      <c r="H3" s="79" t="s">
        <v>36</v>
      </c>
      <c r="I3" s="163" t="s">
        <v>35</v>
      </c>
      <c r="J3" s="3" t="s">
        <v>36</v>
      </c>
      <c r="K3" s="173" t="s">
        <v>35</v>
      </c>
      <c r="L3" s="3" t="s">
        <v>36</v>
      </c>
      <c r="M3" s="72" t="s">
        <v>35</v>
      </c>
      <c r="N3" s="74" t="s">
        <v>36</v>
      </c>
      <c r="O3" s="80" t="s">
        <v>35</v>
      </c>
      <c r="P3" s="74" t="s">
        <v>36</v>
      </c>
      <c r="Q3" s="173"/>
      <c r="R3" s="72" t="s">
        <v>35</v>
      </c>
      <c r="S3" s="74" t="s">
        <v>36</v>
      </c>
    </row>
    <row r="4" spans="1:19" s="13" customFormat="1" ht="18" customHeight="1" x14ac:dyDescent="0.45">
      <c r="A4" s="208" t="s">
        <v>65</v>
      </c>
      <c r="B4" s="209" t="str">
        <f>input1!B4</f>
        <v>24</v>
      </c>
      <c r="C4" s="4" t="str">
        <f>input1!C4</f>
        <v>01423</v>
      </c>
      <c r="D4" s="5" t="str">
        <f>input1!D4</f>
        <v>เด็กชายกฤษชาญา  จ้อยโทน</v>
      </c>
      <c r="E4" s="6">
        <f>input1!E4</f>
        <v>1</v>
      </c>
      <c r="F4" s="82" t="str">
        <f>IF(E4=1,"ชาย",IF(E4=2,"หญิง","-"))</f>
        <v>ชาย</v>
      </c>
      <c r="G4" s="83">
        <f>input3!AF4</f>
        <v>5</v>
      </c>
      <c r="H4" s="174" t="str">
        <f>IF(G4&gt;10,"เสี่ยง/มีปัญหา","ปกติ")</f>
        <v>ปกติ</v>
      </c>
      <c r="I4" s="177">
        <f>input3!AI4</f>
        <v>6</v>
      </c>
      <c r="J4" s="174" t="str">
        <f>IF(I4&gt;9,"เสี่ยง/มีปัญหา","ปกติ")</f>
        <v>ปกติ</v>
      </c>
      <c r="K4" s="176">
        <f>input3!AM4</f>
        <v>8</v>
      </c>
      <c r="L4" s="174" t="str">
        <f>IF(K4&gt;10,"เสี่ยง/มีปัญหา","ปกติ")</f>
        <v>ปกติ</v>
      </c>
      <c r="M4" s="177">
        <f>input3!AQ4</f>
        <v>5</v>
      </c>
      <c r="N4" s="174" t="str">
        <f>IF(M4&gt;9,"เสี่ยง/มีปัญหา","ปกติ")</f>
        <v>ปกติ</v>
      </c>
      <c r="O4" s="176">
        <f>input3!AS4</f>
        <v>8</v>
      </c>
      <c r="P4" s="178" t="str">
        <f>IF(O4&gt;10,"มีจุดแข็ง","ไม่มีจุดแข็ง")</f>
        <v>ไม่มีจุดแข็ง</v>
      </c>
      <c r="Q4" s="193">
        <f>G4+I4+K4+M4+O4</f>
        <v>32</v>
      </c>
      <c r="R4" s="175">
        <f>IF(Q4&lt;1,"-",Q4)</f>
        <v>32</v>
      </c>
      <c r="S4" s="180" t="str">
        <f>IF(R4&gt;48,"เสี่ยง/มีปัญหา","ปกติ")</f>
        <v>ปกติ</v>
      </c>
    </row>
    <row r="5" spans="1:19" s="13" customFormat="1" ht="18" customHeight="1" x14ac:dyDescent="0.45">
      <c r="A5" s="159" t="s">
        <v>66</v>
      </c>
      <c r="B5" s="209" t="str">
        <f>input1!B5</f>
        <v>24</v>
      </c>
      <c r="C5" s="4" t="str">
        <f>input1!C5</f>
        <v>01424</v>
      </c>
      <c r="D5" s="5" t="str">
        <f>input1!D5</f>
        <v>เด็กชายกฤษรัตน์  ล้อตระกูลพาณิชย์</v>
      </c>
      <c r="E5" s="6">
        <f>input1!E5</f>
        <v>1</v>
      </c>
      <c r="F5" s="84" t="str">
        <f t="shared" ref="F5:F44" si="0">IF(E5=1,"ชาย",IF(E5=2,"หญิง","-"))</f>
        <v>ชาย</v>
      </c>
      <c r="G5" s="85">
        <f>input3!AF5</f>
        <v>7</v>
      </c>
      <c r="H5" s="174" t="str">
        <f t="shared" ref="H5:H44" si="1">IF(G5&gt;10,"เสี่ยง/มีปัญหา","ปกติ")</f>
        <v>ปกติ</v>
      </c>
      <c r="I5" s="183">
        <f>input3!AI5</f>
        <v>7</v>
      </c>
      <c r="J5" s="174" t="str">
        <f t="shared" ref="J5:J44" si="2">IF(I5&gt;9,"เสี่ยง/มีปัญหา","ปกติ")</f>
        <v>ปกติ</v>
      </c>
      <c r="K5" s="182">
        <f>input3!AM5</f>
        <v>9</v>
      </c>
      <c r="L5" s="174" t="str">
        <f t="shared" ref="L5:L44" si="3">IF(K5&gt;10,"เสี่ยง/มีปัญหา","ปกติ")</f>
        <v>ปกติ</v>
      </c>
      <c r="M5" s="183">
        <f>input3!AQ5</f>
        <v>8</v>
      </c>
      <c r="N5" s="174" t="str">
        <f t="shared" ref="N5:N44" si="4">IF(M5&gt;9,"เสี่ยง/มีปัญหา","ปกติ")</f>
        <v>ปกติ</v>
      </c>
      <c r="O5" s="182">
        <f>input3!AS5</f>
        <v>13</v>
      </c>
      <c r="P5" s="178" t="str">
        <f t="shared" ref="P5:P44" si="5">IF(O5&gt;10,"มีจุดแข็ง","ไม่มีจุดแข็ง")</f>
        <v>มีจุดแข็ง</v>
      </c>
      <c r="Q5" s="194">
        <f t="shared" ref="Q5:Q42" si="6">G5+I5+K5+M5+O5</f>
        <v>44</v>
      </c>
      <c r="R5" s="181">
        <f t="shared" ref="R5:R44" si="7">IF(Q5&lt;1,"-",Q5)</f>
        <v>44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67</v>
      </c>
      <c r="B6" s="209" t="str">
        <f>input1!B6</f>
        <v>24</v>
      </c>
      <c r="C6" s="4" t="str">
        <f>input1!C6</f>
        <v>01425</v>
      </c>
      <c r="D6" s="5" t="str">
        <f>input1!D6</f>
        <v>เด็กชายชฏายุ  เทียนคำ</v>
      </c>
      <c r="E6" s="6">
        <f>input1!E6</f>
        <v>1</v>
      </c>
      <c r="F6" s="84" t="str">
        <f t="shared" si="0"/>
        <v>ชาย</v>
      </c>
      <c r="G6" s="83">
        <f>input3!AF6</f>
        <v>11</v>
      </c>
      <c r="H6" s="174" t="str">
        <f t="shared" si="1"/>
        <v>เสี่ยง/มีปัญหา</v>
      </c>
      <c r="I6" s="177">
        <f>input3!AI6</f>
        <v>5</v>
      </c>
      <c r="J6" s="174" t="str">
        <f t="shared" si="2"/>
        <v>ปกติ</v>
      </c>
      <c r="K6" s="176">
        <f>input3!AM6</f>
        <v>9</v>
      </c>
      <c r="L6" s="174" t="str">
        <f t="shared" si="3"/>
        <v>ปกติ</v>
      </c>
      <c r="M6" s="177">
        <f>input3!AQ6</f>
        <v>11</v>
      </c>
      <c r="N6" s="174" t="str">
        <f t="shared" si="4"/>
        <v>เสี่ยง/มีปัญหา</v>
      </c>
      <c r="O6" s="176">
        <f>input3!AS6</f>
        <v>15</v>
      </c>
      <c r="P6" s="178" t="str">
        <f t="shared" si="5"/>
        <v>มีจุดแข็ง</v>
      </c>
      <c r="Q6" s="194">
        <f t="shared" si="6"/>
        <v>51</v>
      </c>
      <c r="R6" s="181">
        <f t="shared" si="7"/>
        <v>51</v>
      </c>
      <c r="S6" s="180" t="str">
        <f t="shared" si="8"/>
        <v>เสี่ยง/มีปัญหา</v>
      </c>
    </row>
    <row r="7" spans="1:19" s="13" customFormat="1" ht="18" customHeight="1" x14ac:dyDescent="0.45">
      <c r="A7" s="158" t="s">
        <v>68</v>
      </c>
      <c r="B7" s="209" t="str">
        <f>input1!B7</f>
        <v>24</v>
      </c>
      <c r="C7" s="4" t="str">
        <f>input1!C7</f>
        <v>01426</v>
      </c>
      <c r="D7" s="5" t="str">
        <f>input1!D7</f>
        <v>เด็กชายชัยวุฒิ  หนูบ้านเกาะ</v>
      </c>
      <c r="E7" s="6">
        <f>input1!E7</f>
        <v>1</v>
      </c>
      <c r="F7" s="84" t="str">
        <f t="shared" si="0"/>
        <v>ชาย</v>
      </c>
      <c r="G7" s="85">
        <f>input3!AF7</f>
        <v>9</v>
      </c>
      <c r="H7" s="174" t="str">
        <f t="shared" si="1"/>
        <v>ปกติ</v>
      </c>
      <c r="I7" s="183">
        <f>input3!AI7</f>
        <v>13</v>
      </c>
      <c r="J7" s="174" t="str">
        <f t="shared" si="2"/>
        <v>เสี่ยง/มีปัญหา</v>
      </c>
      <c r="K7" s="182">
        <f>input3!AM7</f>
        <v>8</v>
      </c>
      <c r="L7" s="174" t="str">
        <f t="shared" si="3"/>
        <v>ปกติ</v>
      </c>
      <c r="M7" s="183">
        <f>input3!AQ7</f>
        <v>9</v>
      </c>
      <c r="N7" s="174" t="str">
        <f t="shared" si="4"/>
        <v>ปกติ</v>
      </c>
      <c r="O7" s="182">
        <f>input3!AS7</f>
        <v>10</v>
      </c>
      <c r="P7" s="178" t="str">
        <f t="shared" si="5"/>
        <v>ไม่มีจุดแข็ง</v>
      </c>
      <c r="Q7" s="194">
        <f t="shared" si="6"/>
        <v>49</v>
      </c>
      <c r="R7" s="181">
        <f t="shared" si="7"/>
        <v>49</v>
      </c>
      <c r="S7" s="180" t="str">
        <f t="shared" si="8"/>
        <v>เสี่ยง/มีปัญหา</v>
      </c>
    </row>
    <row r="8" spans="1:19" s="13" customFormat="1" ht="18" customHeight="1" thickBot="1" x14ac:dyDescent="0.5">
      <c r="A8" s="161" t="s">
        <v>69</v>
      </c>
      <c r="B8" s="210" t="str">
        <f>input1!B8</f>
        <v>24</v>
      </c>
      <c r="C8" s="75" t="str">
        <f>input1!C8</f>
        <v>01427</v>
      </c>
      <c r="D8" s="76" t="str">
        <f>input1!D8</f>
        <v>เด็กชายไชยวัฒน์  ศรีอุดม</v>
      </c>
      <c r="E8" s="77">
        <f>input1!E8</f>
        <v>1</v>
      </c>
      <c r="F8" s="86" t="str">
        <f t="shared" si="0"/>
        <v>ชาย</v>
      </c>
      <c r="G8" s="88">
        <f>input3!AF8</f>
        <v>9</v>
      </c>
      <c r="H8" s="189" t="str">
        <f t="shared" si="1"/>
        <v>ปกติ</v>
      </c>
      <c r="I8" s="187">
        <f>input3!AI8</f>
        <v>8</v>
      </c>
      <c r="J8" s="189" t="str">
        <f t="shared" si="2"/>
        <v>ปกติ</v>
      </c>
      <c r="K8" s="186">
        <f>input3!AM8</f>
        <v>7</v>
      </c>
      <c r="L8" s="189" t="str">
        <f t="shared" si="3"/>
        <v>ปกติ</v>
      </c>
      <c r="M8" s="187">
        <f>input3!AQ8</f>
        <v>8</v>
      </c>
      <c r="N8" s="189" t="str">
        <f t="shared" si="4"/>
        <v>ปกติ</v>
      </c>
      <c r="O8" s="186">
        <f>input3!AS8</f>
        <v>12</v>
      </c>
      <c r="P8" s="190" t="str">
        <f t="shared" si="5"/>
        <v>มีจุดแข็ง</v>
      </c>
      <c r="Q8" s="195">
        <f t="shared" si="6"/>
        <v>44</v>
      </c>
      <c r="R8" s="185">
        <f t="shared" si="7"/>
        <v>44</v>
      </c>
      <c r="S8" s="191" t="str">
        <f t="shared" si="8"/>
        <v>ปกติ</v>
      </c>
    </row>
    <row r="9" spans="1:19" s="13" customFormat="1" ht="18" customHeight="1" x14ac:dyDescent="0.45">
      <c r="A9" s="208" t="s">
        <v>70</v>
      </c>
      <c r="B9" s="209" t="str">
        <f>input1!B9</f>
        <v>24</v>
      </c>
      <c r="C9" s="4" t="str">
        <f>input1!C9</f>
        <v>01428</v>
      </c>
      <c r="D9" s="5" t="str">
        <f>input1!D9</f>
        <v>เด็กชายณัฐพล  รอดอ่อน</v>
      </c>
      <c r="E9" s="6">
        <f>input1!E9</f>
        <v>1</v>
      </c>
      <c r="F9" s="89" t="str">
        <f t="shared" si="0"/>
        <v>ชาย</v>
      </c>
      <c r="G9" s="83">
        <f>input3!AF9</f>
        <v>7</v>
      </c>
      <c r="H9" s="174" t="str">
        <f t="shared" si="1"/>
        <v>ปกติ</v>
      </c>
      <c r="I9" s="177">
        <f>input3!AI9</f>
        <v>12</v>
      </c>
      <c r="J9" s="174" t="str">
        <f t="shared" si="2"/>
        <v>เสี่ยง/มีปัญหา</v>
      </c>
      <c r="K9" s="176">
        <f>input3!AM9</f>
        <v>14</v>
      </c>
      <c r="L9" s="174" t="str">
        <f t="shared" si="3"/>
        <v>เสี่ยง/มีปัญหา</v>
      </c>
      <c r="M9" s="177">
        <f>input3!AQ9</f>
        <v>9</v>
      </c>
      <c r="N9" s="174" t="str">
        <f t="shared" si="4"/>
        <v>ปกติ</v>
      </c>
      <c r="O9" s="176">
        <f>input3!AS9</f>
        <v>9</v>
      </c>
      <c r="P9" s="178" t="str">
        <f t="shared" si="5"/>
        <v>ไม่มีจุดแข็ง</v>
      </c>
      <c r="Q9" s="193">
        <f t="shared" si="6"/>
        <v>51</v>
      </c>
      <c r="R9" s="175">
        <f t="shared" si="7"/>
        <v>51</v>
      </c>
      <c r="S9" s="180" t="str">
        <f t="shared" si="8"/>
        <v>เสี่ยง/มีปัญหา</v>
      </c>
    </row>
    <row r="10" spans="1:19" s="13" customFormat="1" ht="18" customHeight="1" x14ac:dyDescent="0.45">
      <c r="A10" s="159" t="s">
        <v>71</v>
      </c>
      <c r="B10" s="209" t="str">
        <f>input1!B10</f>
        <v>24</v>
      </c>
      <c r="C10" s="4" t="str">
        <f>input1!C10</f>
        <v>01429</v>
      </c>
      <c r="D10" s="5" t="str">
        <f>input1!D10</f>
        <v>เด็กชายดนุสรณ์  จันทร์ศรี</v>
      </c>
      <c r="E10" s="6">
        <f>input1!E10</f>
        <v>1</v>
      </c>
      <c r="F10" s="84" t="str">
        <f t="shared" si="0"/>
        <v>ชาย</v>
      </c>
      <c r="G10" s="83">
        <f>input3!AF10</f>
        <v>10</v>
      </c>
      <c r="H10" s="174" t="str">
        <f t="shared" si="1"/>
        <v>ปกติ</v>
      </c>
      <c r="I10" s="177">
        <f>input3!AI10</f>
        <v>12</v>
      </c>
      <c r="J10" s="174" t="str">
        <f t="shared" si="2"/>
        <v>เสี่ยง/มีปัญหา</v>
      </c>
      <c r="K10" s="176">
        <f>input3!AM10</f>
        <v>10</v>
      </c>
      <c r="L10" s="174" t="str">
        <f t="shared" si="3"/>
        <v>ปกติ</v>
      </c>
      <c r="M10" s="177">
        <f>input3!AQ10</f>
        <v>8</v>
      </c>
      <c r="N10" s="174" t="str">
        <f t="shared" si="4"/>
        <v>ปกติ</v>
      </c>
      <c r="O10" s="176">
        <f>input3!AS10</f>
        <v>9</v>
      </c>
      <c r="P10" s="178" t="str">
        <f t="shared" si="5"/>
        <v>ไม่มีจุดแข็ง</v>
      </c>
      <c r="Q10" s="194">
        <f t="shared" si="6"/>
        <v>49</v>
      </c>
      <c r="R10" s="181">
        <f t="shared" si="7"/>
        <v>49</v>
      </c>
      <c r="S10" s="180" t="str">
        <f t="shared" si="8"/>
        <v>เสี่ยง/มีปัญหา</v>
      </c>
    </row>
    <row r="11" spans="1:19" s="13" customFormat="1" ht="18" customHeight="1" x14ac:dyDescent="0.45">
      <c r="A11" s="160" t="s">
        <v>72</v>
      </c>
      <c r="B11" s="209" t="str">
        <f>input1!B11</f>
        <v>24</v>
      </c>
      <c r="C11" s="4" t="str">
        <f>input1!C11</f>
        <v>01430</v>
      </c>
      <c r="D11" s="5" t="str">
        <f>input1!D11</f>
        <v>เด็กชายพัฒนโชติ  จุมสุวรรณ์</v>
      </c>
      <c r="E11" s="6">
        <f>input1!E11</f>
        <v>1</v>
      </c>
      <c r="F11" s="84" t="str">
        <f t="shared" si="0"/>
        <v>ชาย</v>
      </c>
      <c r="G11" s="85">
        <f>input3!AF11</f>
        <v>10</v>
      </c>
      <c r="H11" s="174" t="str">
        <f t="shared" si="1"/>
        <v>ปกติ</v>
      </c>
      <c r="I11" s="183">
        <f>input3!AI11</f>
        <v>9</v>
      </c>
      <c r="J11" s="174" t="str">
        <f t="shared" si="2"/>
        <v>ปกติ</v>
      </c>
      <c r="K11" s="182">
        <f>input3!AM11</f>
        <v>9</v>
      </c>
      <c r="L11" s="174" t="str">
        <f t="shared" si="3"/>
        <v>ปกติ</v>
      </c>
      <c r="M11" s="183">
        <f>input3!AQ11</f>
        <v>8</v>
      </c>
      <c r="N11" s="174" t="str">
        <f t="shared" si="4"/>
        <v>ปกติ</v>
      </c>
      <c r="O11" s="182">
        <f>input3!AS11</f>
        <v>8</v>
      </c>
      <c r="P11" s="178" t="str">
        <f t="shared" si="5"/>
        <v>ไม่มีจุดแข็ง</v>
      </c>
      <c r="Q11" s="194">
        <f t="shared" si="6"/>
        <v>44</v>
      </c>
      <c r="R11" s="181">
        <f t="shared" si="7"/>
        <v>44</v>
      </c>
      <c r="S11" s="180" t="str">
        <f t="shared" si="8"/>
        <v>ปกติ</v>
      </c>
    </row>
    <row r="12" spans="1:19" s="13" customFormat="1" ht="18" customHeight="1" x14ac:dyDescent="0.45">
      <c r="A12" s="158" t="s">
        <v>73</v>
      </c>
      <c r="B12" s="209" t="str">
        <f>input1!B12</f>
        <v>24</v>
      </c>
      <c r="C12" s="4" t="str">
        <f>input1!C12</f>
        <v>01431</v>
      </c>
      <c r="D12" s="5" t="str">
        <f>input1!D12</f>
        <v>เด็กชายรัฐภูมิ  บุญยัง</v>
      </c>
      <c r="E12" s="6">
        <f>input1!E12</f>
        <v>1</v>
      </c>
      <c r="F12" s="84" t="str">
        <f t="shared" si="0"/>
        <v>ชาย</v>
      </c>
      <c r="G12" s="83">
        <f>input3!AF12</f>
        <v>5</v>
      </c>
      <c r="H12" s="174" t="str">
        <f t="shared" si="1"/>
        <v>ปกติ</v>
      </c>
      <c r="I12" s="177">
        <f>input3!AI12</f>
        <v>6</v>
      </c>
      <c r="J12" s="174" t="str">
        <f t="shared" si="2"/>
        <v>ปกติ</v>
      </c>
      <c r="K12" s="176">
        <f>input3!AM12</f>
        <v>7</v>
      </c>
      <c r="L12" s="174" t="str">
        <f t="shared" si="3"/>
        <v>ปกติ</v>
      </c>
      <c r="M12" s="177">
        <f>input3!AQ12</f>
        <v>7</v>
      </c>
      <c r="N12" s="174" t="str">
        <f t="shared" si="4"/>
        <v>ปกติ</v>
      </c>
      <c r="O12" s="176">
        <f>input3!AS12</f>
        <v>10</v>
      </c>
      <c r="P12" s="178" t="str">
        <f t="shared" si="5"/>
        <v>ไม่มีจุดแข็ง</v>
      </c>
      <c r="Q12" s="194">
        <f t="shared" si="6"/>
        <v>35</v>
      </c>
      <c r="R12" s="181">
        <f t="shared" si="7"/>
        <v>35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74</v>
      </c>
      <c r="B13" s="210" t="str">
        <f>input1!B13</f>
        <v>24</v>
      </c>
      <c r="C13" s="75" t="str">
        <f>input1!C13</f>
        <v>01432</v>
      </c>
      <c r="D13" s="76" t="str">
        <f>input1!D13</f>
        <v>เด็กชายอนุสรณ์  คงภักดี</v>
      </c>
      <c r="E13" s="77">
        <f>input1!E13</f>
        <v>1</v>
      </c>
      <c r="F13" s="86" t="str">
        <f t="shared" si="0"/>
        <v>ชาย</v>
      </c>
      <c r="G13" s="88">
        <f>input3!AF13</f>
        <v>9</v>
      </c>
      <c r="H13" s="189" t="str">
        <f t="shared" si="1"/>
        <v>ปกติ</v>
      </c>
      <c r="I13" s="187">
        <f>input3!AI13</f>
        <v>12</v>
      </c>
      <c r="J13" s="189" t="str">
        <f t="shared" si="2"/>
        <v>เสี่ยง/มีปัญหา</v>
      </c>
      <c r="K13" s="186">
        <f>input3!AM13</f>
        <v>10</v>
      </c>
      <c r="L13" s="189" t="str">
        <f t="shared" si="3"/>
        <v>ปกติ</v>
      </c>
      <c r="M13" s="187">
        <f>input3!AQ13</f>
        <v>10</v>
      </c>
      <c r="N13" s="189" t="str">
        <f t="shared" si="4"/>
        <v>เสี่ยง/มีปัญหา</v>
      </c>
      <c r="O13" s="186">
        <f>input3!AS13</f>
        <v>13</v>
      </c>
      <c r="P13" s="190" t="str">
        <f t="shared" si="5"/>
        <v>มีจุดแข็ง</v>
      </c>
      <c r="Q13" s="195">
        <f t="shared" si="6"/>
        <v>54</v>
      </c>
      <c r="R13" s="185">
        <f t="shared" si="7"/>
        <v>54</v>
      </c>
      <c r="S13" s="191" t="str">
        <f t="shared" si="8"/>
        <v>เสี่ยง/มีปัญหา</v>
      </c>
    </row>
    <row r="14" spans="1:19" s="13" customFormat="1" ht="18" customHeight="1" x14ac:dyDescent="0.45">
      <c r="A14" s="208" t="s">
        <v>75</v>
      </c>
      <c r="B14" s="209" t="str">
        <f>input1!B14</f>
        <v>24</v>
      </c>
      <c r="C14" s="4" t="str">
        <f>input1!C14</f>
        <v>01433</v>
      </c>
      <c r="D14" s="5" t="str">
        <f>input1!D14</f>
        <v>เด็กหญิงชลธิชา  บัวสัมฤทธิ์</v>
      </c>
      <c r="E14" s="6">
        <f>input1!E14</f>
        <v>2</v>
      </c>
      <c r="F14" s="89" t="str">
        <f t="shared" si="0"/>
        <v>หญิง</v>
      </c>
      <c r="G14" s="83">
        <f>input3!AF14</f>
        <v>10</v>
      </c>
      <c r="H14" s="174" t="str">
        <f t="shared" si="1"/>
        <v>ปกติ</v>
      </c>
      <c r="I14" s="177">
        <f>input3!AI14</f>
        <v>10</v>
      </c>
      <c r="J14" s="174" t="str">
        <f t="shared" si="2"/>
        <v>เสี่ยง/มีปัญหา</v>
      </c>
      <c r="K14" s="176">
        <f>input3!AM14</f>
        <v>11</v>
      </c>
      <c r="L14" s="174" t="str">
        <f t="shared" si="3"/>
        <v>เสี่ยง/มีปัญหา</v>
      </c>
      <c r="M14" s="177">
        <f>input3!AQ14</f>
        <v>7</v>
      </c>
      <c r="N14" s="174" t="str">
        <f t="shared" si="4"/>
        <v>ปกติ</v>
      </c>
      <c r="O14" s="176">
        <f>input3!AS14</f>
        <v>10</v>
      </c>
      <c r="P14" s="178" t="str">
        <f t="shared" si="5"/>
        <v>ไม่มีจุดแข็ง</v>
      </c>
      <c r="Q14" s="193">
        <f t="shared" si="6"/>
        <v>48</v>
      </c>
      <c r="R14" s="175">
        <f t="shared" si="7"/>
        <v>48</v>
      </c>
      <c r="S14" s="180" t="str">
        <f t="shared" si="8"/>
        <v>ปกติ</v>
      </c>
    </row>
    <row r="15" spans="1:19" s="13" customFormat="1" ht="18" customHeight="1" x14ac:dyDescent="0.45">
      <c r="A15" s="159" t="s">
        <v>76</v>
      </c>
      <c r="B15" s="209" t="str">
        <f>input1!B15</f>
        <v>24</v>
      </c>
      <c r="C15" s="4" t="str">
        <f>input1!C15</f>
        <v>01434</v>
      </c>
      <c r="D15" s="5" t="str">
        <f>input1!D15</f>
        <v>เด็กหญิงนันธิดา  สิรินทร์</v>
      </c>
      <c r="E15" s="6">
        <f>input1!E15</f>
        <v>2</v>
      </c>
      <c r="F15" s="84" t="str">
        <f t="shared" si="0"/>
        <v>หญิง</v>
      </c>
      <c r="G15" s="85">
        <f>input3!AF15</f>
        <v>6</v>
      </c>
      <c r="H15" s="174" t="str">
        <f t="shared" si="1"/>
        <v>ปกติ</v>
      </c>
      <c r="I15" s="183">
        <f>input3!AI15</f>
        <v>5</v>
      </c>
      <c r="J15" s="174" t="str">
        <f t="shared" si="2"/>
        <v>ปกติ</v>
      </c>
      <c r="K15" s="182">
        <f>input3!AM15</f>
        <v>5</v>
      </c>
      <c r="L15" s="174" t="str">
        <f t="shared" si="3"/>
        <v>ปกติ</v>
      </c>
      <c r="M15" s="183">
        <f>input3!AQ15</f>
        <v>10</v>
      </c>
      <c r="N15" s="174" t="str">
        <f t="shared" si="4"/>
        <v>เสี่ยง/มีปัญหา</v>
      </c>
      <c r="O15" s="182">
        <f>input3!AS15</f>
        <v>13</v>
      </c>
      <c r="P15" s="178" t="str">
        <f t="shared" si="5"/>
        <v>มีจุดแข็ง</v>
      </c>
      <c r="Q15" s="194">
        <f t="shared" si="6"/>
        <v>39</v>
      </c>
      <c r="R15" s="181">
        <f t="shared" si="7"/>
        <v>39</v>
      </c>
      <c r="S15" s="180" t="str">
        <f t="shared" si="8"/>
        <v>ปกติ</v>
      </c>
    </row>
    <row r="16" spans="1:19" s="13" customFormat="1" ht="18" customHeight="1" x14ac:dyDescent="0.45">
      <c r="A16" s="160" t="s">
        <v>77</v>
      </c>
      <c r="B16" s="209" t="str">
        <f>input1!B16</f>
        <v>24</v>
      </c>
      <c r="C16" s="4" t="str">
        <f>input1!C16</f>
        <v>01436</v>
      </c>
      <c r="D16" s="5" t="str">
        <f>input1!D16</f>
        <v>เด็กหญิงปอแก้ว  แก้วบุราณ</v>
      </c>
      <c r="E16" s="6">
        <f>input1!E16</f>
        <v>2</v>
      </c>
      <c r="F16" s="84" t="str">
        <f t="shared" si="0"/>
        <v>หญิง</v>
      </c>
      <c r="G16" s="83">
        <f>input3!AF16</f>
        <v>9</v>
      </c>
      <c r="H16" s="174" t="str">
        <f t="shared" si="1"/>
        <v>ปกติ</v>
      </c>
      <c r="I16" s="177">
        <f>input3!AI16</f>
        <v>7</v>
      </c>
      <c r="J16" s="174" t="str">
        <f t="shared" si="2"/>
        <v>ปกติ</v>
      </c>
      <c r="K16" s="176">
        <f>input3!AM16</f>
        <v>13</v>
      </c>
      <c r="L16" s="174" t="str">
        <f t="shared" si="3"/>
        <v>เสี่ยง/มีปัญหา</v>
      </c>
      <c r="M16" s="177">
        <f>input3!AQ16</f>
        <v>6</v>
      </c>
      <c r="N16" s="174" t="str">
        <f t="shared" si="4"/>
        <v>ปกติ</v>
      </c>
      <c r="O16" s="176">
        <f>input3!AS16</f>
        <v>5</v>
      </c>
      <c r="P16" s="178" t="str">
        <f t="shared" si="5"/>
        <v>ไม่มีจุดแข็ง</v>
      </c>
      <c r="Q16" s="194">
        <f t="shared" si="6"/>
        <v>40</v>
      </c>
      <c r="R16" s="181">
        <f t="shared" si="7"/>
        <v>40</v>
      </c>
      <c r="S16" s="180" t="str">
        <f t="shared" si="8"/>
        <v>ปกติ</v>
      </c>
    </row>
    <row r="17" spans="1:31" s="13" customFormat="1" ht="18" customHeight="1" x14ac:dyDescent="0.45">
      <c r="A17" s="158" t="s">
        <v>78</v>
      </c>
      <c r="B17" s="209" t="str">
        <f>input1!B17</f>
        <v>24</v>
      </c>
      <c r="C17" s="4" t="str">
        <f>input1!C17</f>
        <v>01437</v>
      </c>
      <c r="D17" s="5" t="str">
        <f>input1!D17</f>
        <v>เด็กหญิงมลฑการ  แซ่เจี่ย</v>
      </c>
      <c r="E17" s="6">
        <f>input1!E17</f>
        <v>2</v>
      </c>
      <c r="F17" s="84" t="str">
        <f t="shared" si="0"/>
        <v>หญิง</v>
      </c>
      <c r="G17" s="85">
        <f>input3!AF17</f>
        <v>6</v>
      </c>
      <c r="H17" s="174" t="str">
        <f t="shared" si="1"/>
        <v>ปกติ</v>
      </c>
      <c r="I17" s="183">
        <f>input3!AI17</f>
        <v>6</v>
      </c>
      <c r="J17" s="174" t="str">
        <f t="shared" si="2"/>
        <v>ปกติ</v>
      </c>
      <c r="K17" s="182">
        <f>input3!AM17</f>
        <v>8</v>
      </c>
      <c r="L17" s="174" t="str">
        <f t="shared" si="3"/>
        <v>ปกติ</v>
      </c>
      <c r="M17" s="183">
        <f>input3!AQ17</f>
        <v>6</v>
      </c>
      <c r="N17" s="174" t="str">
        <f t="shared" si="4"/>
        <v>ปกติ</v>
      </c>
      <c r="O17" s="182">
        <f>input3!AS17</f>
        <v>14</v>
      </c>
      <c r="P17" s="178" t="str">
        <f t="shared" si="5"/>
        <v>มีจุดแข็ง</v>
      </c>
      <c r="Q17" s="194">
        <f t="shared" si="6"/>
        <v>40</v>
      </c>
      <c r="R17" s="181">
        <f t="shared" si="7"/>
        <v>40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79</v>
      </c>
      <c r="B18" s="210" t="str">
        <f>input1!B18</f>
        <v>24</v>
      </c>
      <c r="C18" s="75" t="str">
        <f>input1!C18</f>
        <v>01438</v>
      </c>
      <c r="D18" s="76" t="str">
        <f>input1!D18</f>
        <v>เด็กหญิงวรรวิสา  สำลี</v>
      </c>
      <c r="E18" s="77">
        <f>input1!E18</f>
        <v>2</v>
      </c>
      <c r="F18" s="86" t="str">
        <f t="shared" si="0"/>
        <v>หญิง</v>
      </c>
      <c r="G18" s="88" t="str">
        <f>input3!AF18</f>
        <v>0</v>
      </c>
      <c r="H18" s="189" t="str">
        <f t="shared" si="1"/>
        <v>เสี่ยง/มีปัญหา</v>
      </c>
      <c r="I18" s="187" t="str">
        <f>input3!AI18</f>
        <v>0</v>
      </c>
      <c r="J18" s="189" t="str">
        <f t="shared" si="2"/>
        <v>เสี่ยง/มีปัญหา</v>
      </c>
      <c r="K18" s="186" t="str">
        <f>input3!AM18</f>
        <v>0</v>
      </c>
      <c r="L18" s="189" t="str">
        <f t="shared" si="3"/>
        <v>เสี่ยง/มีปัญหา</v>
      </c>
      <c r="M18" s="187" t="str">
        <f>input3!AQ18</f>
        <v>0</v>
      </c>
      <c r="N18" s="189" t="str">
        <f t="shared" si="4"/>
        <v>เสี่ยง/มีปัญหา</v>
      </c>
      <c r="O18" s="186" t="str">
        <f>input3!AS18</f>
        <v>0</v>
      </c>
      <c r="P18" s="190" t="str">
        <f t="shared" si="5"/>
        <v>มีจุดแข็ง</v>
      </c>
      <c r="Q18" s="195">
        <f t="shared" si="6"/>
        <v>0</v>
      </c>
      <c r="R18" s="185" t="str">
        <f t="shared" si="7"/>
        <v>-</v>
      </c>
      <c r="S18" s="191" t="str">
        <f t="shared" si="8"/>
        <v>เสี่ยง/มีปัญหา</v>
      </c>
    </row>
    <row r="19" spans="1:31" s="13" customFormat="1" ht="18" customHeight="1" x14ac:dyDescent="0.45">
      <c r="A19" s="208" t="s">
        <v>80</v>
      </c>
      <c r="B19" s="209" t="str">
        <f>input1!B19</f>
        <v>24</v>
      </c>
      <c r="C19" s="4" t="str">
        <f>input1!C19</f>
        <v>01440</v>
      </c>
      <c r="D19" s="5" t="str">
        <f>input1!D19</f>
        <v>เด็กหญิงอรัญญา  กันทาบุญ</v>
      </c>
      <c r="E19" s="6">
        <f>input1!E19</f>
        <v>2</v>
      </c>
      <c r="F19" s="89" t="str">
        <f t="shared" si="0"/>
        <v>หญิง</v>
      </c>
      <c r="G19" s="83">
        <f>input3!AF19</f>
        <v>9</v>
      </c>
      <c r="H19" s="174" t="str">
        <f t="shared" si="1"/>
        <v>ปกติ</v>
      </c>
      <c r="I19" s="177">
        <f>input3!AI19</f>
        <v>8</v>
      </c>
      <c r="J19" s="174" t="str">
        <f t="shared" si="2"/>
        <v>ปกติ</v>
      </c>
      <c r="K19" s="176">
        <f>input3!AM19</f>
        <v>12</v>
      </c>
      <c r="L19" s="174" t="str">
        <f t="shared" si="3"/>
        <v>เสี่ยง/มีปัญหา</v>
      </c>
      <c r="M19" s="177">
        <f>input3!AQ19</f>
        <v>9</v>
      </c>
      <c r="N19" s="174" t="str">
        <f t="shared" si="4"/>
        <v>ปกติ</v>
      </c>
      <c r="O19" s="176">
        <f>input3!AS19</f>
        <v>13</v>
      </c>
      <c r="P19" s="178" t="str">
        <f t="shared" si="5"/>
        <v>มีจุดแข็ง</v>
      </c>
      <c r="Q19" s="193">
        <f t="shared" si="6"/>
        <v>51</v>
      </c>
      <c r="R19" s="175">
        <f t="shared" si="7"/>
        <v>51</v>
      </c>
      <c r="S19" s="180" t="str">
        <f t="shared" si="8"/>
        <v>เสี่ยง/มีปัญหา</v>
      </c>
    </row>
    <row r="20" spans="1:31" s="13" customFormat="1" ht="18" customHeight="1" x14ac:dyDescent="0.45">
      <c r="A20" s="159" t="s">
        <v>29</v>
      </c>
      <c r="B20" s="209" t="str">
        <f>input1!B20</f>
        <v>24</v>
      </c>
      <c r="C20" s="4" t="str">
        <f>input1!C20</f>
        <v>01442</v>
      </c>
      <c r="D20" s="5" t="str">
        <f>input1!D20</f>
        <v>เด็กชายกิตติพงษ์  โพธิ์ทอง</v>
      </c>
      <c r="E20" s="6">
        <f>input1!E20</f>
        <v>1</v>
      </c>
      <c r="F20" s="84" t="str">
        <f t="shared" si="0"/>
        <v>ชาย</v>
      </c>
      <c r="G20" s="83">
        <f>input3!AF20</f>
        <v>7</v>
      </c>
      <c r="H20" s="174" t="str">
        <f t="shared" si="1"/>
        <v>ปกติ</v>
      </c>
      <c r="I20" s="177">
        <f>input3!AI20</f>
        <v>6</v>
      </c>
      <c r="J20" s="174" t="str">
        <f t="shared" si="2"/>
        <v>ปกติ</v>
      </c>
      <c r="K20" s="176">
        <f>input3!AM20</f>
        <v>9</v>
      </c>
      <c r="L20" s="174" t="str">
        <f t="shared" si="3"/>
        <v>ปกติ</v>
      </c>
      <c r="M20" s="177">
        <f>input3!AQ20</f>
        <v>7</v>
      </c>
      <c r="N20" s="174" t="str">
        <f t="shared" si="4"/>
        <v>ปกติ</v>
      </c>
      <c r="O20" s="176">
        <f>input3!AS20</f>
        <v>11</v>
      </c>
      <c r="P20" s="178" t="str">
        <f t="shared" si="5"/>
        <v>มีจุดแข็ง</v>
      </c>
      <c r="Q20" s="194">
        <f t="shared" si="6"/>
        <v>40</v>
      </c>
      <c r="R20" s="181">
        <f t="shared" si="7"/>
        <v>40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 t="str">
        <f>input1!B21</f>
        <v>24</v>
      </c>
      <c r="C21" s="4" t="str">
        <f>input1!C21</f>
        <v>01443</v>
      </c>
      <c r="D21" s="5" t="str">
        <f>input1!D21</f>
        <v>เด็กชายจุฑา  สรรพค้า</v>
      </c>
      <c r="E21" s="6">
        <f>input1!E21</f>
        <v>1</v>
      </c>
      <c r="F21" s="84" t="str">
        <f t="shared" si="0"/>
        <v>ชาย</v>
      </c>
      <c r="G21" s="85">
        <f>input3!AF21</f>
        <v>5</v>
      </c>
      <c r="H21" s="174" t="str">
        <f t="shared" si="1"/>
        <v>ปกติ</v>
      </c>
      <c r="I21" s="183">
        <f>input3!AI21</f>
        <v>6</v>
      </c>
      <c r="J21" s="174" t="str">
        <f t="shared" si="2"/>
        <v>ปกติ</v>
      </c>
      <c r="K21" s="182">
        <f>input3!AM21</f>
        <v>7</v>
      </c>
      <c r="L21" s="174" t="str">
        <f t="shared" si="3"/>
        <v>ปกติ</v>
      </c>
      <c r="M21" s="183">
        <f>input3!AQ21</f>
        <v>6</v>
      </c>
      <c r="N21" s="174" t="str">
        <f t="shared" si="4"/>
        <v>ปกติ</v>
      </c>
      <c r="O21" s="182">
        <f>input3!AS21</f>
        <v>10</v>
      </c>
      <c r="P21" s="178" t="str">
        <f t="shared" si="5"/>
        <v>ไม่มีจุดแข็ง</v>
      </c>
      <c r="Q21" s="194">
        <f t="shared" si="6"/>
        <v>34</v>
      </c>
      <c r="R21" s="181">
        <f t="shared" si="7"/>
        <v>34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 t="str">
        <f>input1!B22</f>
        <v>24</v>
      </c>
      <c r="C22" s="4" t="str">
        <f>input1!C22</f>
        <v>01444</v>
      </c>
      <c r="D22" s="5" t="str">
        <f>input1!D22</f>
        <v>เด็กชายชิตพล  สมนึก</v>
      </c>
      <c r="E22" s="6">
        <f>input1!E22</f>
        <v>1</v>
      </c>
      <c r="F22" s="84" t="str">
        <f t="shared" si="0"/>
        <v>ชาย</v>
      </c>
      <c r="G22" s="83">
        <f>input3!AF22</f>
        <v>11</v>
      </c>
      <c r="H22" s="174" t="str">
        <f t="shared" si="1"/>
        <v>เสี่ยง/มีปัญหา</v>
      </c>
      <c r="I22" s="177">
        <f>input3!AI22</f>
        <v>9</v>
      </c>
      <c r="J22" s="174" t="str">
        <f t="shared" si="2"/>
        <v>ปกติ</v>
      </c>
      <c r="K22" s="176">
        <f>input3!AM22</f>
        <v>6</v>
      </c>
      <c r="L22" s="174" t="str">
        <f t="shared" si="3"/>
        <v>ปกติ</v>
      </c>
      <c r="M22" s="177">
        <f>input3!AQ22</f>
        <v>7</v>
      </c>
      <c r="N22" s="174" t="str">
        <f t="shared" si="4"/>
        <v>ปกติ</v>
      </c>
      <c r="O22" s="176">
        <f>input3!AS22</f>
        <v>9</v>
      </c>
      <c r="P22" s="178" t="str">
        <f t="shared" si="5"/>
        <v>ไม่มีจุดแข็ง</v>
      </c>
      <c r="Q22" s="194">
        <f t="shared" si="6"/>
        <v>42</v>
      </c>
      <c r="R22" s="181">
        <f t="shared" si="7"/>
        <v>42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55</v>
      </c>
      <c r="B23" s="210" t="str">
        <f>input1!B23</f>
        <v>24</v>
      </c>
      <c r="C23" s="75" t="str">
        <f>input1!C23</f>
        <v>01445</v>
      </c>
      <c r="D23" s="76" t="str">
        <f>input1!D23</f>
        <v>เด็กชายเชาว์วิศิฎ์  นิลมณี</v>
      </c>
      <c r="E23" s="77">
        <f>input1!E23</f>
        <v>1</v>
      </c>
      <c r="F23" s="86" t="str">
        <f t="shared" si="0"/>
        <v>ชาย</v>
      </c>
      <c r="G23" s="88">
        <f>input3!AF23</f>
        <v>8</v>
      </c>
      <c r="H23" s="189" t="str">
        <f t="shared" si="1"/>
        <v>ปกติ</v>
      </c>
      <c r="I23" s="187">
        <f>input3!AI23</f>
        <v>6</v>
      </c>
      <c r="J23" s="189" t="str">
        <f t="shared" si="2"/>
        <v>ปกติ</v>
      </c>
      <c r="K23" s="186">
        <f>input3!AM23</f>
        <v>6</v>
      </c>
      <c r="L23" s="189" t="str">
        <f t="shared" si="3"/>
        <v>ปกติ</v>
      </c>
      <c r="M23" s="187">
        <f>input3!AQ23</f>
        <v>8</v>
      </c>
      <c r="N23" s="189" t="str">
        <f t="shared" si="4"/>
        <v>ปกติ</v>
      </c>
      <c r="O23" s="186">
        <f>input3!AS23</f>
        <v>11</v>
      </c>
      <c r="P23" s="190" t="str">
        <f t="shared" si="5"/>
        <v>มีจุดแข็ง</v>
      </c>
      <c r="Q23" s="195">
        <f t="shared" si="6"/>
        <v>39</v>
      </c>
      <c r="R23" s="185">
        <f t="shared" si="7"/>
        <v>39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56</v>
      </c>
      <c r="B24" s="209" t="str">
        <f>input1!B24</f>
        <v>24</v>
      </c>
      <c r="C24" s="4" t="str">
        <f>input1!C24</f>
        <v>01446</v>
      </c>
      <c r="D24" s="5" t="str">
        <f>input1!D24</f>
        <v xml:space="preserve">เด็กชายธีรพล  พูลสาวิจิตร </v>
      </c>
      <c r="E24" s="6">
        <f>input1!E24</f>
        <v>1</v>
      </c>
      <c r="F24" s="89" t="str">
        <f t="shared" si="0"/>
        <v>ชาย</v>
      </c>
      <c r="G24" s="83">
        <f>input3!AF24</f>
        <v>9</v>
      </c>
      <c r="H24" s="174" t="str">
        <f t="shared" si="1"/>
        <v>ปกติ</v>
      </c>
      <c r="I24" s="177">
        <f>input3!AI24</f>
        <v>11</v>
      </c>
      <c r="J24" s="174" t="str">
        <f t="shared" si="2"/>
        <v>เสี่ยง/มีปัญหา</v>
      </c>
      <c r="K24" s="176">
        <f>input3!AM24</f>
        <v>13</v>
      </c>
      <c r="L24" s="174" t="str">
        <f t="shared" si="3"/>
        <v>เสี่ยง/มีปัญหา</v>
      </c>
      <c r="M24" s="177">
        <f>input3!AQ24</f>
        <v>9</v>
      </c>
      <c r="N24" s="174" t="str">
        <f t="shared" si="4"/>
        <v>ปกติ</v>
      </c>
      <c r="O24" s="176">
        <f>input3!AS24</f>
        <v>8</v>
      </c>
      <c r="P24" s="178" t="str">
        <f t="shared" si="5"/>
        <v>ไม่มีจุดแข็ง</v>
      </c>
      <c r="Q24" s="193">
        <f t="shared" si="6"/>
        <v>50</v>
      </c>
      <c r="R24" s="175">
        <f t="shared" si="7"/>
        <v>50</v>
      </c>
      <c r="S24" s="180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57</v>
      </c>
      <c r="B25" s="209" t="str">
        <f>input1!B25</f>
        <v>24</v>
      </c>
      <c r="C25" s="4" t="str">
        <f>input1!C25</f>
        <v>01447</v>
      </c>
      <c r="D25" s="5" t="str">
        <f>input1!D25</f>
        <v>เด็กชายปิยะฉัตร  เอี่ยมอ้น</v>
      </c>
      <c r="E25" s="6">
        <f>input1!E25</f>
        <v>1</v>
      </c>
      <c r="F25" s="84" t="str">
        <f t="shared" si="0"/>
        <v>ชาย</v>
      </c>
      <c r="G25" s="85">
        <f>input3!AF25</f>
        <v>6</v>
      </c>
      <c r="H25" s="174" t="str">
        <f t="shared" si="1"/>
        <v>ปกติ</v>
      </c>
      <c r="I25" s="183">
        <f>input3!AI25</f>
        <v>11</v>
      </c>
      <c r="J25" s="174" t="str">
        <f t="shared" si="2"/>
        <v>เสี่ยง/มีปัญหา</v>
      </c>
      <c r="K25" s="182">
        <f>input3!AM25</f>
        <v>9</v>
      </c>
      <c r="L25" s="174" t="str">
        <f t="shared" si="3"/>
        <v>ปกติ</v>
      </c>
      <c r="M25" s="183">
        <f>input3!AQ25</f>
        <v>11</v>
      </c>
      <c r="N25" s="174" t="str">
        <f t="shared" si="4"/>
        <v>เสี่ยง/มีปัญหา</v>
      </c>
      <c r="O25" s="182">
        <f>input3!AS25</f>
        <v>10</v>
      </c>
      <c r="P25" s="178" t="str">
        <f t="shared" si="5"/>
        <v>ไม่มีจุดแข็ง</v>
      </c>
      <c r="Q25" s="194">
        <f t="shared" si="6"/>
        <v>47</v>
      </c>
      <c r="R25" s="181">
        <f t="shared" si="7"/>
        <v>47</v>
      </c>
      <c r="S25" s="180" t="str">
        <f t="shared" si="8"/>
        <v>ปกติ</v>
      </c>
    </row>
    <row r="26" spans="1:31" s="13" customFormat="1" ht="18" customHeight="1" x14ac:dyDescent="0.45">
      <c r="A26" s="160" t="s">
        <v>58</v>
      </c>
      <c r="B26" s="209" t="str">
        <f>input1!B26</f>
        <v>24</v>
      </c>
      <c r="C26" s="4" t="str">
        <f>input1!C26</f>
        <v>01448</v>
      </c>
      <c r="D26" s="5" t="str">
        <f>input1!D26</f>
        <v>เด็กชายปุรชัย  พุทธา</v>
      </c>
      <c r="E26" s="6">
        <f>input1!E26</f>
        <v>1</v>
      </c>
      <c r="F26" s="84" t="str">
        <f t="shared" si="0"/>
        <v>ชาย</v>
      </c>
      <c r="G26" s="83">
        <f>input3!AF26</f>
        <v>8</v>
      </c>
      <c r="H26" s="174" t="str">
        <f t="shared" si="1"/>
        <v>ปกติ</v>
      </c>
      <c r="I26" s="177">
        <f>input3!AI26</f>
        <v>7</v>
      </c>
      <c r="J26" s="174" t="str">
        <f t="shared" si="2"/>
        <v>ปกติ</v>
      </c>
      <c r="K26" s="176">
        <f>input3!AM26</f>
        <v>7</v>
      </c>
      <c r="L26" s="174" t="str">
        <f t="shared" si="3"/>
        <v>ปกติ</v>
      </c>
      <c r="M26" s="177">
        <f>input3!AQ26</f>
        <v>8</v>
      </c>
      <c r="N26" s="174" t="str">
        <f t="shared" si="4"/>
        <v>ปกติ</v>
      </c>
      <c r="O26" s="176">
        <f>input3!AS26</f>
        <v>9</v>
      </c>
      <c r="P26" s="178" t="str">
        <f t="shared" si="5"/>
        <v>ไม่มีจุดแข็ง</v>
      </c>
      <c r="Q26" s="194">
        <f t="shared" si="6"/>
        <v>39</v>
      </c>
      <c r="R26" s="181">
        <f t="shared" si="7"/>
        <v>39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 t="str">
        <f>input1!B27</f>
        <v>24</v>
      </c>
      <c r="C27" s="4" t="str">
        <f>input1!C27</f>
        <v>01449</v>
      </c>
      <c r="D27" s="5" t="str">
        <f>input1!D27</f>
        <v>เด็กชายพันธุ์พนา  เทพพรพิทักษ์</v>
      </c>
      <c r="E27" s="6">
        <f>input1!E27</f>
        <v>1</v>
      </c>
      <c r="F27" s="84" t="str">
        <f t="shared" si="0"/>
        <v>ชาย</v>
      </c>
      <c r="G27" s="85">
        <f>input3!AF27</f>
        <v>10</v>
      </c>
      <c r="H27" s="174" t="str">
        <f t="shared" si="1"/>
        <v>ปกติ</v>
      </c>
      <c r="I27" s="183">
        <f>input3!AI27</f>
        <v>10</v>
      </c>
      <c r="J27" s="174" t="str">
        <f t="shared" si="2"/>
        <v>เสี่ยง/มีปัญหา</v>
      </c>
      <c r="K27" s="182">
        <f>input3!AM27</f>
        <v>10</v>
      </c>
      <c r="L27" s="174" t="str">
        <f t="shared" si="3"/>
        <v>ปกติ</v>
      </c>
      <c r="M27" s="183">
        <f>input3!AQ27</f>
        <v>9</v>
      </c>
      <c r="N27" s="174" t="str">
        <f t="shared" si="4"/>
        <v>ปกติ</v>
      </c>
      <c r="O27" s="182">
        <f>input3!AS27</f>
        <v>7</v>
      </c>
      <c r="P27" s="178" t="str">
        <f t="shared" si="5"/>
        <v>ไม่มีจุดแข็ง</v>
      </c>
      <c r="Q27" s="194">
        <f t="shared" si="6"/>
        <v>46</v>
      </c>
      <c r="R27" s="181">
        <f t="shared" si="7"/>
        <v>46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 t="str">
        <f>input1!B28</f>
        <v>24</v>
      </c>
      <c r="C28" s="75" t="str">
        <f>input1!C28</f>
        <v>01450</v>
      </c>
      <c r="D28" s="76" t="str">
        <f>input1!D28</f>
        <v>เด็กชายภัทรพล  พูนสาวิจิตร</v>
      </c>
      <c r="E28" s="77">
        <f>input1!E28</f>
        <v>1</v>
      </c>
      <c r="F28" s="86" t="str">
        <f t="shared" si="0"/>
        <v>ชาย</v>
      </c>
      <c r="G28" s="88">
        <f>input3!AF28</f>
        <v>9</v>
      </c>
      <c r="H28" s="189" t="str">
        <f t="shared" si="1"/>
        <v>ปกติ</v>
      </c>
      <c r="I28" s="187">
        <f>input3!AI28</f>
        <v>10</v>
      </c>
      <c r="J28" s="189" t="str">
        <f t="shared" si="2"/>
        <v>เสี่ยง/มีปัญหา</v>
      </c>
      <c r="K28" s="186">
        <f>input3!AM28</f>
        <v>10</v>
      </c>
      <c r="L28" s="189" t="str">
        <f t="shared" si="3"/>
        <v>ปกติ</v>
      </c>
      <c r="M28" s="187">
        <f>input3!AQ28</f>
        <v>9</v>
      </c>
      <c r="N28" s="189" t="str">
        <f t="shared" si="4"/>
        <v>ปกติ</v>
      </c>
      <c r="O28" s="186">
        <f>input3!AS28</f>
        <v>8</v>
      </c>
      <c r="P28" s="190" t="str">
        <f t="shared" si="5"/>
        <v>ไม่มีจุดแข็ง</v>
      </c>
      <c r="Q28" s="195">
        <f t="shared" si="6"/>
        <v>46</v>
      </c>
      <c r="R28" s="185">
        <f t="shared" si="7"/>
        <v>46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 t="str">
        <f>input1!B29</f>
        <v>24</v>
      </c>
      <c r="C29" s="4" t="str">
        <f>input1!C29</f>
        <v>01451</v>
      </c>
      <c r="D29" s="5" t="str">
        <f>input1!D29</f>
        <v>เด็กชายภูมิพัฒน์  เชื้อแพ่ง</v>
      </c>
      <c r="E29" s="6">
        <f>input1!E29</f>
        <v>1</v>
      </c>
      <c r="F29" s="89" t="str">
        <f t="shared" si="0"/>
        <v>ชาย</v>
      </c>
      <c r="G29" s="83">
        <f>input3!AF29</f>
        <v>5</v>
      </c>
      <c r="H29" s="174" t="str">
        <f t="shared" si="1"/>
        <v>ปกติ</v>
      </c>
      <c r="I29" s="177">
        <f>input3!AI29</f>
        <v>6</v>
      </c>
      <c r="J29" s="174" t="str">
        <f t="shared" si="2"/>
        <v>ปกติ</v>
      </c>
      <c r="K29" s="176">
        <f>input3!AM29</f>
        <v>6</v>
      </c>
      <c r="L29" s="174" t="str">
        <f t="shared" si="3"/>
        <v>ปกติ</v>
      </c>
      <c r="M29" s="177">
        <f>input3!AQ29</f>
        <v>9</v>
      </c>
      <c r="N29" s="174" t="str">
        <f t="shared" si="4"/>
        <v>ปกติ</v>
      </c>
      <c r="O29" s="176">
        <f>input3!AS29</f>
        <v>10</v>
      </c>
      <c r="P29" s="178" t="str">
        <f t="shared" si="5"/>
        <v>ไม่มีจุดแข็ง</v>
      </c>
      <c r="Q29" s="193">
        <f t="shared" si="6"/>
        <v>36</v>
      </c>
      <c r="R29" s="175">
        <f t="shared" si="7"/>
        <v>36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 t="str">
        <f>input1!B30</f>
        <v>24</v>
      </c>
      <c r="C30" s="4" t="str">
        <f>input1!C30</f>
        <v>01452</v>
      </c>
      <c r="D30" s="5" t="str">
        <f>input1!D30</f>
        <v>เด็กชายรณกฤต  เการัมย์</v>
      </c>
      <c r="E30" s="6">
        <f>input1!E30</f>
        <v>1</v>
      </c>
      <c r="F30" s="84" t="str">
        <f t="shared" si="0"/>
        <v>ชาย</v>
      </c>
      <c r="G30" s="83">
        <f>input3!AF30</f>
        <v>10</v>
      </c>
      <c r="H30" s="174" t="str">
        <f t="shared" si="1"/>
        <v>ปกติ</v>
      </c>
      <c r="I30" s="177">
        <f>input3!AI30</f>
        <v>10</v>
      </c>
      <c r="J30" s="174" t="str">
        <f t="shared" si="2"/>
        <v>เสี่ยง/มีปัญหา</v>
      </c>
      <c r="K30" s="176">
        <f>input3!AM30</f>
        <v>10</v>
      </c>
      <c r="L30" s="174" t="str">
        <f t="shared" si="3"/>
        <v>ปกติ</v>
      </c>
      <c r="M30" s="177">
        <f>input3!AQ30</f>
        <v>11</v>
      </c>
      <c r="N30" s="174" t="str">
        <f t="shared" si="4"/>
        <v>เสี่ยง/มีปัญหา</v>
      </c>
      <c r="O30" s="176">
        <f>input3!AS30</f>
        <v>9</v>
      </c>
      <c r="P30" s="178" t="str">
        <f t="shared" si="5"/>
        <v>ไม่มีจุดแข็ง</v>
      </c>
      <c r="Q30" s="194">
        <f t="shared" si="6"/>
        <v>50</v>
      </c>
      <c r="R30" s="181">
        <f t="shared" si="7"/>
        <v>50</v>
      </c>
      <c r="S30" s="180" t="str">
        <f t="shared" si="8"/>
        <v>เสี่ยง/มีปัญหา</v>
      </c>
    </row>
    <row r="31" spans="1:31" s="13" customFormat="1" ht="18" customHeight="1" x14ac:dyDescent="0.45">
      <c r="A31" s="160" t="s">
        <v>4</v>
      </c>
      <c r="B31" s="209" t="str">
        <f>input1!B31</f>
        <v>24</v>
      </c>
      <c r="C31" s="4" t="str">
        <f>input1!C31</f>
        <v>01453</v>
      </c>
      <c r="D31" s="5" t="str">
        <f>input1!D31</f>
        <v>เด็กชายวนพล  ปั้นโต</v>
      </c>
      <c r="E31" s="6">
        <f>input1!E31</f>
        <v>1</v>
      </c>
      <c r="F31" s="84" t="str">
        <f t="shared" si="0"/>
        <v>ชาย</v>
      </c>
      <c r="G31" s="85">
        <f>input3!AF31</f>
        <v>10</v>
      </c>
      <c r="H31" s="174" t="str">
        <f t="shared" si="1"/>
        <v>ปกติ</v>
      </c>
      <c r="I31" s="183">
        <f>input3!AI31</f>
        <v>10</v>
      </c>
      <c r="J31" s="174" t="str">
        <f t="shared" si="2"/>
        <v>เสี่ยง/มีปัญหา</v>
      </c>
      <c r="K31" s="182">
        <f>input3!AM31</f>
        <v>10</v>
      </c>
      <c r="L31" s="174" t="str">
        <f t="shared" si="3"/>
        <v>ปกติ</v>
      </c>
      <c r="M31" s="183">
        <f>input3!AQ31</f>
        <v>9</v>
      </c>
      <c r="N31" s="174" t="str">
        <f t="shared" si="4"/>
        <v>ปกติ</v>
      </c>
      <c r="O31" s="182">
        <f>input3!AS31</f>
        <v>8</v>
      </c>
      <c r="P31" s="178" t="str">
        <f t="shared" si="5"/>
        <v>ไม่มีจุดแข็ง</v>
      </c>
      <c r="Q31" s="194">
        <f t="shared" si="6"/>
        <v>47</v>
      </c>
      <c r="R31" s="181">
        <f t="shared" si="7"/>
        <v>47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 t="str">
        <f>input1!B32</f>
        <v>24</v>
      </c>
      <c r="C32" s="4" t="str">
        <f>input1!C32</f>
        <v>01455</v>
      </c>
      <c r="D32" s="5" t="str">
        <f>input1!D32</f>
        <v>เด็กชายสุทธิราช  ทุเรียน</v>
      </c>
      <c r="E32" s="6">
        <f>input1!E32</f>
        <v>1</v>
      </c>
      <c r="F32" s="84" t="str">
        <f t="shared" si="0"/>
        <v>ชาย</v>
      </c>
      <c r="G32" s="83">
        <f>input3!AF32</f>
        <v>7</v>
      </c>
      <c r="H32" s="174" t="str">
        <f t="shared" si="1"/>
        <v>ปกติ</v>
      </c>
      <c r="I32" s="177">
        <f>input3!AI32</f>
        <v>11</v>
      </c>
      <c r="J32" s="174" t="str">
        <f t="shared" si="2"/>
        <v>เสี่ยง/มีปัญหา</v>
      </c>
      <c r="K32" s="176">
        <f>input3!AM32</f>
        <v>8</v>
      </c>
      <c r="L32" s="174" t="str">
        <f t="shared" si="3"/>
        <v>ปกติ</v>
      </c>
      <c r="M32" s="177">
        <f>input3!AQ32</f>
        <v>9</v>
      </c>
      <c r="N32" s="174" t="str">
        <f t="shared" si="4"/>
        <v>ปกติ</v>
      </c>
      <c r="O32" s="176">
        <f>input3!AS32</f>
        <v>9</v>
      </c>
      <c r="P32" s="178" t="str">
        <f t="shared" si="5"/>
        <v>ไม่มีจุดแข็ง</v>
      </c>
      <c r="Q32" s="194">
        <f t="shared" si="6"/>
        <v>44</v>
      </c>
      <c r="R32" s="181">
        <f t="shared" si="7"/>
        <v>44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 t="str">
        <f>input1!B33</f>
        <v>24</v>
      </c>
      <c r="C33" s="75" t="str">
        <f>input1!C33</f>
        <v>01456</v>
      </c>
      <c r="D33" s="76" t="str">
        <f>input1!D33</f>
        <v>เด็กชายอนุรักษ์  ทัพทวี</v>
      </c>
      <c r="E33" s="77">
        <f>input1!E33</f>
        <v>1</v>
      </c>
      <c r="F33" s="86" t="str">
        <f t="shared" si="0"/>
        <v>ชาย</v>
      </c>
      <c r="G33" s="88">
        <f>input3!AF33</f>
        <v>7</v>
      </c>
      <c r="H33" s="189" t="str">
        <f t="shared" si="1"/>
        <v>ปกติ</v>
      </c>
      <c r="I33" s="187">
        <f>input3!AI33</f>
        <v>12</v>
      </c>
      <c r="J33" s="189" t="str">
        <f t="shared" si="2"/>
        <v>เสี่ยง/มีปัญหา</v>
      </c>
      <c r="K33" s="186">
        <f>input3!AM33</f>
        <v>8</v>
      </c>
      <c r="L33" s="189" t="str">
        <f t="shared" si="3"/>
        <v>ปกติ</v>
      </c>
      <c r="M33" s="187">
        <f>input3!AQ33</f>
        <v>12</v>
      </c>
      <c r="N33" s="189" t="str">
        <f t="shared" si="4"/>
        <v>เสี่ยง/มีปัญหา</v>
      </c>
      <c r="O33" s="186">
        <f>input3!AS33</f>
        <v>9</v>
      </c>
      <c r="P33" s="190" t="str">
        <f t="shared" si="5"/>
        <v>ไม่มีจุดแข็ง</v>
      </c>
      <c r="Q33" s="195">
        <f t="shared" si="6"/>
        <v>48</v>
      </c>
      <c r="R33" s="185">
        <f t="shared" si="7"/>
        <v>48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 t="str">
        <f>input1!B34</f>
        <v>24</v>
      </c>
      <c r="C34" s="4" t="str">
        <f>input1!C34</f>
        <v>01457</v>
      </c>
      <c r="D34" s="5" t="str">
        <f>input1!D34</f>
        <v>เด็กชายอภิสิทธิ์  มังคุด</v>
      </c>
      <c r="E34" s="6">
        <f>input1!E34</f>
        <v>1</v>
      </c>
      <c r="F34" s="89" t="str">
        <f t="shared" si="0"/>
        <v>ชาย</v>
      </c>
      <c r="G34" s="83">
        <f>input3!AF34</f>
        <v>5</v>
      </c>
      <c r="H34" s="174" t="str">
        <f t="shared" si="1"/>
        <v>ปกติ</v>
      </c>
      <c r="I34" s="177">
        <f>input3!AI34</f>
        <v>5</v>
      </c>
      <c r="J34" s="174" t="str">
        <f t="shared" si="2"/>
        <v>ปกติ</v>
      </c>
      <c r="K34" s="176">
        <f>input3!AM34</f>
        <v>7</v>
      </c>
      <c r="L34" s="174" t="str">
        <f t="shared" si="3"/>
        <v>ปกติ</v>
      </c>
      <c r="M34" s="177">
        <f>input3!AQ34</f>
        <v>8</v>
      </c>
      <c r="N34" s="174" t="str">
        <f t="shared" si="4"/>
        <v>ปกติ</v>
      </c>
      <c r="O34" s="176">
        <f>input3!AS34</f>
        <v>10</v>
      </c>
      <c r="P34" s="178" t="str">
        <f t="shared" si="5"/>
        <v>ไม่มีจุดแข็ง</v>
      </c>
      <c r="Q34" s="193">
        <f t="shared" si="6"/>
        <v>35</v>
      </c>
      <c r="R34" s="175">
        <f t="shared" si="7"/>
        <v>35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 t="str">
        <f>input1!B35</f>
        <v>24</v>
      </c>
      <c r="C35" s="4" t="str">
        <f>input1!C35</f>
        <v>01458</v>
      </c>
      <c r="D35" s="5" t="str">
        <f>input1!D35</f>
        <v>เด็กชายอภิสิทธิ์  เปรมศรี</v>
      </c>
      <c r="E35" s="6">
        <f>input1!E35</f>
        <v>1</v>
      </c>
      <c r="F35" s="84" t="str">
        <f t="shared" si="0"/>
        <v>ชาย</v>
      </c>
      <c r="G35" s="85">
        <f>input3!AF35</f>
        <v>9</v>
      </c>
      <c r="H35" s="174" t="str">
        <f t="shared" si="1"/>
        <v>ปกติ</v>
      </c>
      <c r="I35" s="183">
        <f>input3!AI35</f>
        <v>11</v>
      </c>
      <c r="J35" s="174" t="str">
        <f t="shared" si="2"/>
        <v>เสี่ยง/มีปัญหา</v>
      </c>
      <c r="K35" s="182">
        <f>input3!AM35</f>
        <v>10</v>
      </c>
      <c r="L35" s="174" t="str">
        <f t="shared" si="3"/>
        <v>ปกติ</v>
      </c>
      <c r="M35" s="183">
        <f>input3!AQ35</f>
        <v>12</v>
      </c>
      <c r="N35" s="174" t="str">
        <f t="shared" si="4"/>
        <v>เสี่ยง/มีปัญหา</v>
      </c>
      <c r="O35" s="182">
        <f>input3!AS35</f>
        <v>8</v>
      </c>
      <c r="P35" s="178" t="str">
        <f t="shared" si="5"/>
        <v>ไม่มีจุดแข็ง</v>
      </c>
      <c r="Q35" s="194">
        <f t="shared" si="6"/>
        <v>50</v>
      </c>
      <c r="R35" s="181">
        <f t="shared" si="7"/>
        <v>50</v>
      </c>
      <c r="S35" s="180" t="str">
        <f t="shared" si="8"/>
        <v>เสี่ยง/มีปัญหา</v>
      </c>
    </row>
    <row r="36" spans="1:19" s="13" customFormat="1" ht="18" customHeight="1" x14ac:dyDescent="0.45">
      <c r="A36" s="160" t="s">
        <v>9</v>
      </c>
      <c r="B36" s="209" t="str">
        <f>input1!B36</f>
        <v>24</v>
      </c>
      <c r="C36" s="4" t="str">
        <f>input1!C36</f>
        <v>01459</v>
      </c>
      <c r="D36" s="5" t="str">
        <f>input1!D36</f>
        <v>เด็กชายอรรถพล  ใจแสน</v>
      </c>
      <c r="E36" s="6">
        <f>input1!E36</f>
        <v>1</v>
      </c>
      <c r="F36" s="84" t="str">
        <f t="shared" si="0"/>
        <v>ชาย</v>
      </c>
      <c r="G36" s="83">
        <f>input3!AF36</f>
        <v>11</v>
      </c>
      <c r="H36" s="174" t="str">
        <f t="shared" si="1"/>
        <v>เสี่ยง/มีปัญหา</v>
      </c>
      <c r="I36" s="177">
        <f>input3!AI36</f>
        <v>11</v>
      </c>
      <c r="J36" s="174" t="str">
        <f t="shared" si="2"/>
        <v>เสี่ยง/มีปัญหา</v>
      </c>
      <c r="K36" s="176">
        <f>input3!AM36</f>
        <v>9</v>
      </c>
      <c r="L36" s="174" t="str">
        <f t="shared" si="3"/>
        <v>ปกติ</v>
      </c>
      <c r="M36" s="177">
        <f>input3!AQ36</f>
        <v>9</v>
      </c>
      <c r="N36" s="174" t="str">
        <f t="shared" si="4"/>
        <v>ปกติ</v>
      </c>
      <c r="O36" s="176">
        <f>input3!AS36</f>
        <v>11</v>
      </c>
      <c r="P36" s="178" t="str">
        <f t="shared" si="5"/>
        <v>มีจุดแข็ง</v>
      </c>
      <c r="Q36" s="194">
        <f t="shared" si="6"/>
        <v>51</v>
      </c>
      <c r="R36" s="181">
        <f t="shared" si="7"/>
        <v>51</v>
      </c>
      <c r="S36" s="180" t="str">
        <f t="shared" si="8"/>
        <v>เสี่ยง/มีปัญหา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85" t="str">
        <f>input3!AF37</f>
        <v>0</v>
      </c>
      <c r="H37" s="174" t="str">
        <f t="shared" si="1"/>
        <v>เสี่ยง/มีปัญหา</v>
      </c>
      <c r="I37" s="183" t="str">
        <f>input3!AI37</f>
        <v>0</v>
      </c>
      <c r="J37" s="174" t="str">
        <f t="shared" si="2"/>
        <v>เสี่ยง/มีปัญหา</v>
      </c>
      <c r="K37" s="182" t="str">
        <f>input3!AM37</f>
        <v>0</v>
      </c>
      <c r="L37" s="174" t="str">
        <f t="shared" si="3"/>
        <v>เสี่ยง/มีปัญหา</v>
      </c>
      <c r="M37" s="183" t="str">
        <f>input3!AQ37</f>
        <v>0</v>
      </c>
      <c r="N37" s="174" t="str">
        <f t="shared" si="4"/>
        <v>เสี่ยง/มีปัญหา</v>
      </c>
      <c r="O37" s="182" t="str">
        <f>input3!AS37</f>
        <v>0</v>
      </c>
      <c r="P37" s="178" t="str">
        <f t="shared" si="5"/>
        <v>มีจุดแข็ง</v>
      </c>
      <c r="Q37" s="194">
        <f t="shared" si="6"/>
        <v>0</v>
      </c>
      <c r="R37" s="181" t="str">
        <f t="shared" si="7"/>
        <v>-</v>
      </c>
      <c r="S37" s="180" t="str">
        <f t="shared" si="8"/>
        <v>เสี่ยง/มีปัญหา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88" t="str">
        <f>input3!AF38</f>
        <v>0</v>
      </c>
      <c r="H38" s="189" t="str">
        <f t="shared" si="1"/>
        <v>เสี่ยง/มีปัญหา</v>
      </c>
      <c r="I38" s="187" t="str">
        <f>input3!AI38</f>
        <v>0</v>
      </c>
      <c r="J38" s="189" t="str">
        <f t="shared" si="2"/>
        <v>เสี่ยง/มีปัญหา</v>
      </c>
      <c r="K38" s="186" t="str">
        <f>input3!AM38</f>
        <v>0</v>
      </c>
      <c r="L38" s="189" t="str">
        <f t="shared" si="3"/>
        <v>เสี่ยง/มีปัญหา</v>
      </c>
      <c r="M38" s="187" t="str">
        <f>input3!AQ38</f>
        <v>0</v>
      </c>
      <c r="N38" s="189" t="str">
        <f t="shared" si="4"/>
        <v>เสี่ยง/มีปัญหา</v>
      </c>
      <c r="O38" s="186" t="str">
        <f>input3!AS38</f>
        <v>0</v>
      </c>
      <c r="P38" s="190" t="str">
        <f t="shared" si="5"/>
        <v>มีจุดแข็ง</v>
      </c>
      <c r="Q38" s="195">
        <f t="shared" si="6"/>
        <v>0</v>
      </c>
      <c r="R38" s="185" t="str">
        <f t="shared" si="7"/>
        <v>-</v>
      </c>
      <c r="S38" s="191" t="str">
        <f t="shared" si="8"/>
        <v>เสี่ยง/มีปัญหา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83" t="str">
        <f>input3!AF39</f>
        <v>0</v>
      </c>
      <c r="H39" s="174" t="str">
        <f t="shared" si="1"/>
        <v>เสี่ยง/มีปัญหา</v>
      </c>
      <c r="I39" s="177" t="str">
        <f>input3!AI39</f>
        <v>0</v>
      </c>
      <c r="J39" s="174" t="str">
        <f t="shared" si="2"/>
        <v>เสี่ยง/มีปัญหา</v>
      </c>
      <c r="K39" s="176" t="str">
        <f>input3!AM39</f>
        <v>0</v>
      </c>
      <c r="L39" s="174" t="str">
        <f t="shared" si="3"/>
        <v>เสี่ยง/มีปัญหา</v>
      </c>
      <c r="M39" s="177" t="str">
        <f>input3!AQ39</f>
        <v>0</v>
      </c>
      <c r="N39" s="174" t="str">
        <f t="shared" si="4"/>
        <v>เสี่ยง/มีปัญหา</v>
      </c>
      <c r="O39" s="176" t="str">
        <f>input3!AS39</f>
        <v>0</v>
      </c>
      <c r="P39" s="178" t="str">
        <f t="shared" si="5"/>
        <v>มีจุดแข็ง</v>
      </c>
      <c r="Q39" s="193">
        <f t="shared" si="6"/>
        <v>0</v>
      </c>
      <c r="R39" s="175" t="str">
        <f t="shared" si="7"/>
        <v>-</v>
      </c>
      <c r="S39" s="180" t="str">
        <f t="shared" si="8"/>
        <v>เสี่ยง/มีปัญหา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83" t="str">
        <f>input3!AF40</f>
        <v>0</v>
      </c>
      <c r="H40" s="174" t="str">
        <f t="shared" si="1"/>
        <v>เสี่ยง/มีปัญหา</v>
      </c>
      <c r="I40" s="177" t="str">
        <f>input3!AI40</f>
        <v>0</v>
      </c>
      <c r="J40" s="174" t="str">
        <f t="shared" si="2"/>
        <v>เสี่ยง/มีปัญหา</v>
      </c>
      <c r="K40" s="176" t="str">
        <f>input3!AM40</f>
        <v>0</v>
      </c>
      <c r="L40" s="174" t="str">
        <f t="shared" si="3"/>
        <v>เสี่ยง/มีปัญหา</v>
      </c>
      <c r="M40" s="177" t="str">
        <f>input3!AQ40</f>
        <v>0</v>
      </c>
      <c r="N40" s="174" t="str">
        <f t="shared" si="4"/>
        <v>เสี่ยง/มีปัญหา</v>
      </c>
      <c r="O40" s="176" t="str">
        <f>input3!AS40</f>
        <v>0</v>
      </c>
      <c r="P40" s="178" t="str">
        <f t="shared" si="5"/>
        <v>มีจุดแข็ง</v>
      </c>
      <c r="Q40" s="194">
        <f t="shared" si="6"/>
        <v>0</v>
      </c>
      <c r="R40" s="181" t="str">
        <f t="shared" si="7"/>
        <v>-</v>
      </c>
      <c r="S40" s="180" t="str">
        <f t="shared" si="8"/>
        <v>เสี่ยง/มีปัญหา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85" t="str">
        <f>input3!AF41</f>
        <v>0</v>
      </c>
      <c r="H41" s="174" t="str">
        <f t="shared" si="1"/>
        <v>เสี่ยง/มีปัญหา</v>
      </c>
      <c r="I41" s="183" t="str">
        <f>input3!AI41</f>
        <v>0</v>
      </c>
      <c r="J41" s="174" t="str">
        <f t="shared" si="2"/>
        <v>เสี่ยง/มีปัญหา</v>
      </c>
      <c r="K41" s="182" t="str">
        <f>input3!AM41</f>
        <v>0</v>
      </c>
      <c r="L41" s="174" t="str">
        <f t="shared" si="3"/>
        <v>เสี่ยง/มีปัญหา</v>
      </c>
      <c r="M41" s="183" t="str">
        <f>input3!AQ41</f>
        <v>0</v>
      </c>
      <c r="N41" s="174" t="str">
        <f t="shared" si="4"/>
        <v>เสี่ยง/มีปัญหา</v>
      </c>
      <c r="O41" s="182" t="str">
        <f>input3!AS41</f>
        <v>0</v>
      </c>
      <c r="P41" s="178" t="str">
        <f t="shared" si="5"/>
        <v>มีจุดแข็ง</v>
      </c>
      <c r="Q41" s="194">
        <f t="shared" si="6"/>
        <v>0</v>
      </c>
      <c r="R41" s="181" t="str">
        <f t="shared" si="7"/>
        <v>-</v>
      </c>
      <c r="S41" s="180" t="str">
        <f t="shared" si="8"/>
        <v>เสี่ยง/มีปัญหา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83" t="str">
        <f>input3!AF42</f>
        <v>0</v>
      </c>
      <c r="H42" s="174" t="str">
        <f t="shared" si="1"/>
        <v>เสี่ยง/มีปัญหา</v>
      </c>
      <c r="I42" s="177" t="str">
        <f>input3!AI42</f>
        <v>0</v>
      </c>
      <c r="J42" s="174" t="str">
        <f t="shared" si="2"/>
        <v>เสี่ยง/มีปัญหา</v>
      </c>
      <c r="K42" s="176" t="str">
        <f>input3!AM42</f>
        <v>0</v>
      </c>
      <c r="L42" s="174" t="str">
        <f t="shared" si="3"/>
        <v>เสี่ยง/มีปัญหา</v>
      </c>
      <c r="M42" s="177" t="str">
        <f>input3!AQ42</f>
        <v>0</v>
      </c>
      <c r="N42" s="174" t="str">
        <f t="shared" si="4"/>
        <v>เสี่ยง/มีปัญหา</v>
      </c>
      <c r="O42" s="176" t="str">
        <f>input3!AS42</f>
        <v>0</v>
      </c>
      <c r="P42" s="178" t="str">
        <f t="shared" si="5"/>
        <v>มีจุดแข็ง</v>
      </c>
      <c r="Q42" s="194">
        <f t="shared" si="6"/>
        <v>0</v>
      </c>
      <c r="R42" s="181" t="str">
        <f t="shared" si="7"/>
        <v>-</v>
      </c>
      <c r="S42" s="180" t="str">
        <f t="shared" si="8"/>
        <v>เสี่ยง/มีปัญหา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14">
        <f>input1!C43</f>
        <v>0</v>
      </c>
      <c r="D43" s="15">
        <f>input1!D43</f>
        <v>0</v>
      </c>
      <c r="E43" s="16">
        <f>input1!E43</f>
        <v>0</v>
      </c>
      <c r="F43" s="84" t="str">
        <f t="shared" si="0"/>
        <v>-</v>
      </c>
      <c r="G43" s="85" t="str">
        <f>input3!AF43</f>
        <v>0</v>
      </c>
      <c r="H43" s="174" t="str">
        <f t="shared" si="1"/>
        <v>เสี่ยง/มีปัญหา</v>
      </c>
      <c r="I43" s="183" t="str">
        <f>input3!AI43</f>
        <v>0</v>
      </c>
      <c r="J43" s="174" t="str">
        <f t="shared" si="2"/>
        <v>เสี่ยง/มีปัญหา</v>
      </c>
      <c r="K43" s="182" t="str">
        <f>input3!AM43</f>
        <v>0</v>
      </c>
      <c r="L43" s="174" t="str">
        <f t="shared" si="3"/>
        <v>เสี่ยง/มีปัญหา</v>
      </c>
      <c r="M43" s="183" t="str">
        <f>input3!AQ43</f>
        <v>0</v>
      </c>
      <c r="N43" s="174" t="str">
        <f t="shared" si="4"/>
        <v>เสี่ยง/มีปัญหา</v>
      </c>
      <c r="O43" s="182" t="str">
        <f>input3!AS43</f>
        <v>0</v>
      </c>
      <c r="P43" s="178" t="str">
        <f t="shared" si="5"/>
        <v>มีจุดแข็ง</v>
      </c>
      <c r="Q43" s="194">
        <f>G43+I43+K43+M43+O43</f>
        <v>0</v>
      </c>
      <c r="R43" s="181" t="str">
        <f t="shared" si="7"/>
        <v>-</v>
      </c>
      <c r="S43" s="180" t="str">
        <f t="shared" si="8"/>
        <v>เสี่ยง/มีปัญหา</v>
      </c>
    </row>
    <row r="44" spans="1:19" s="13" customFormat="1" ht="18" customHeight="1" thickBot="1" x14ac:dyDescent="0.5">
      <c r="A44" s="211" t="s">
        <v>59</v>
      </c>
      <c r="B44" s="210">
        <f>input1!B44</f>
        <v>0</v>
      </c>
      <c r="C44" s="75">
        <f>input1!C44</f>
        <v>0</v>
      </c>
      <c r="D44" s="76">
        <f>input1!D44</f>
        <v>0</v>
      </c>
      <c r="E44" s="77">
        <f>input1!E44</f>
        <v>0</v>
      </c>
      <c r="F44" s="86" t="str">
        <f t="shared" si="0"/>
        <v>-</v>
      </c>
      <c r="G44" s="165" t="str">
        <f>input3!AF44</f>
        <v>0</v>
      </c>
      <c r="H44" s="189" t="str">
        <f t="shared" si="1"/>
        <v>เสี่ยง/มีปัญหา</v>
      </c>
      <c r="I44" s="187" t="str">
        <f>input3!AI44</f>
        <v>0</v>
      </c>
      <c r="J44" s="189" t="str">
        <f t="shared" si="2"/>
        <v>เสี่ยง/มีปัญหา</v>
      </c>
      <c r="K44" s="186" t="str">
        <f>input3!AM44</f>
        <v>0</v>
      </c>
      <c r="L44" s="189" t="str">
        <f t="shared" si="3"/>
        <v>เสี่ยง/มีปัญหา</v>
      </c>
      <c r="M44" s="187" t="str">
        <f>input3!AQ44</f>
        <v>0</v>
      </c>
      <c r="N44" s="189" t="str">
        <f t="shared" si="4"/>
        <v>เสี่ยง/มีปัญหา</v>
      </c>
      <c r="O44" s="186" t="str">
        <f>input3!AS44</f>
        <v>0</v>
      </c>
      <c r="P44" s="190" t="str">
        <f t="shared" si="5"/>
        <v>มีจุดแข็ง</v>
      </c>
      <c r="Q44" s="195">
        <f>G44+I44+K44+M44+O44</f>
        <v>0</v>
      </c>
      <c r="R44" s="185" t="str">
        <f t="shared" si="7"/>
        <v>-</v>
      </c>
      <c r="S44" s="191" t="str">
        <f t="shared" si="8"/>
        <v>เสี่ยง/มีปัญหา</v>
      </c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87</v>
      </c>
      <c r="E47" s="71"/>
      <c r="F47" s="71" t="s">
        <v>89</v>
      </c>
      <c r="G47" s="71"/>
      <c r="H47" s="71"/>
    </row>
  </sheetData>
  <mergeCells count="3">
    <mergeCell ref="A1:F1"/>
    <mergeCell ref="H1:S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view="pageLayout" topLeftCell="A13" zoomScaleNormal="100" workbookViewId="0">
      <selection activeCell="H48" sqref="H48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5000000000000004">
      <c r="A1" s="217" t="s">
        <v>26</v>
      </c>
      <c r="B1" s="218"/>
      <c r="C1" s="218"/>
      <c r="D1" s="218"/>
      <c r="E1" s="218"/>
      <c r="F1" s="219"/>
      <c r="G1"/>
      <c r="H1" s="217" t="s">
        <v>46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 x14ac:dyDescent="0.55000000000000004">
      <c r="A2" s="245" t="str">
        <f>input1!A2</f>
        <v>ชั้นมัธยมศึกษาปีที่ 2/4</v>
      </c>
      <c r="B2" s="246"/>
      <c r="C2" s="246"/>
      <c r="D2" s="246"/>
      <c r="E2" s="246"/>
      <c r="F2" s="247"/>
      <c r="G2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2.5" thickBot="1" x14ac:dyDescent="0.55000000000000004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79" t="s">
        <v>36</v>
      </c>
      <c r="I3" s="163" t="s">
        <v>35</v>
      </c>
      <c r="J3" s="3" t="s">
        <v>36</v>
      </c>
      <c r="K3" s="80" t="s">
        <v>35</v>
      </c>
      <c r="L3" s="79" t="s">
        <v>36</v>
      </c>
      <c r="M3" s="163" t="s">
        <v>35</v>
      </c>
      <c r="N3" s="3" t="s">
        <v>36</v>
      </c>
      <c r="O3" s="80" t="s">
        <v>35</v>
      </c>
      <c r="P3" s="73" t="s">
        <v>36</v>
      </c>
      <c r="Q3" s="81"/>
      <c r="R3" s="163" t="s">
        <v>35</v>
      </c>
      <c r="S3" s="3" t="s">
        <v>36</v>
      </c>
    </row>
    <row r="4" spans="1:19" s="13" customFormat="1" ht="18" customHeight="1" x14ac:dyDescent="0.45">
      <c r="A4" s="208" t="s">
        <v>65</v>
      </c>
      <c r="B4" s="209" t="str">
        <f>input1!B4</f>
        <v>24</v>
      </c>
      <c r="C4" s="4" t="str">
        <f>input1!C4</f>
        <v>01423</v>
      </c>
      <c r="D4" s="5" t="str">
        <f>input1!D4</f>
        <v>เด็กชายกฤษชาญา  จ้อยโทน</v>
      </c>
      <c r="E4" s="6">
        <f>input1!E4</f>
        <v>1</v>
      </c>
      <c r="F4" s="82" t="str">
        <f>IF(E4=1,"ชาย",IF(E4=2,"หญิง","-"))</f>
        <v>ชาย</v>
      </c>
      <c r="G4" s="83">
        <f>(equal1!G4+equal2!G4+equal3!G4)/3</f>
        <v>5</v>
      </c>
      <c r="H4" s="174" t="str">
        <f>IF(G4&gt;10,"เสี่ยง/มีปัญหา","ปกติ")</f>
        <v>ปกติ</v>
      </c>
      <c r="I4" s="193">
        <f>(equal1!I4+equal2!I4+equal3!I4)/3</f>
        <v>6</v>
      </c>
      <c r="J4" s="174" t="str">
        <f>IF(I4&gt;9,"เสี่ยง/มีปัญหา","ปกติ")</f>
        <v>ปกติ</v>
      </c>
      <c r="K4" s="192">
        <f>(equal1!K4+equal2!K4+equal3!K4)/3</f>
        <v>8.3333333333333339</v>
      </c>
      <c r="L4" s="174" t="str">
        <f>IF(K4&gt;10,"เสี่ยง/มีปัญหา","ปกติ")</f>
        <v>ปกติ</v>
      </c>
      <c r="M4" s="176">
        <f>(equal1!M4+equal2!M4+equal3!M4)/3</f>
        <v>5.333333333333333</v>
      </c>
      <c r="N4" s="174" t="str">
        <f>IF(M4&gt;9,"เสี่ยง/มีปัญหา","ปกติ")</f>
        <v>ปกติ</v>
      </c>
      <c r="O4" s="176">
        <f>(equal1!O4+equal2!O4+equal3!O4)/3</f>
        <v>10</v>
      </c>
      <c r="P4" s="178" t="str">
        <f>IF(O4&gt;10,"มีจุดแข็ง","ไม่มีจุดแข็ง")</f>
        <v>ไม่มีจุดแข็ง</v>
      </c>
      <c r="Q4" s="179">
        <f>G4+I4+K4+M4+O4</f>
        <v>34.666666666666671</v>
      </c>
      <c r="R4" s="177">
        <f>IF(Q4&lt;1,"-",Q4)</f>
        <v>34.666666666666671</v>
      </c>
      <c r="S4" s="180" t="str">
        <f>IF(R4&gt;48,"เสี่ยง/มีปัญหา","ปกติ")</f>
        <v>ปกติ</v>
      </c>
    </row>
    <row r="5" spans="1:19" s="13" customFormat="1" ht="18" customHeight="1" x14ac:dyDescent="0.45">
      <c r="A5" s="159" t="s">
        <v>66</v>
      </c>
      <c r="B5" s="209" t="str">
        <f>input1!B5</f>
        <v>24</v>
      </c>
      <c r="C5" s="4" t="str">
        <f>input1!C5</f>
        <v>01424</v>
      </c>
      <c r="D5" s="5" t="str">
        <f>input1!D5</f>
        <v>เด็กชายกฤษรัตน์  ล้อตระกูลพาณิชย์</v>
      </c>
      <c r="E5" s="6">
        <f>input1!E5</f>
        <v>1</v>
      </c>
      <c r="F5" s="84" t="str">
        <f t="shared" ref="F5:F44" si="0">IF(E5=1,"ชาย",IF(E5=2,"หญิง","-"))</f>
        <v>ชาย</v>
      </c>
      <c r="G5" s="85">
        <f>input1!AF5</f>
        <v>7</v>
      </c>
      <c r="H5" s="174" t="str">
        <f t="shared" ref="H5:H44" si="1">IF(G5&gt;10,"เสี่ยง/มีปัญหา","ปกติ")</f>
        <v>ปกติ</v>
      </c>
      <c r="I5" s="193">
        <f>(equal1!I5+equal2!I5+equal3!I5)/3</f>
        <v>6.333333333333333</v>
      </c>
      <c r="J5" s="174" t="str">
        <f t="shared" ref="J5:J44" si="2">IF(I5&gt;9,"เสี่ยง/มีปัญหา","ปกติ")</f>
        <v>ปกติ</v>
      </c>
      <c r="K5" s="176">
        <f>(equal1!K5+equal2!K5+equal3!K5)/3</f>
        <v>9</v>
      </c>
      <c r="L5" s="174" t="str">
        <f t="shared" ref="L5:L44" si="3">IF(K5&gt;10,"เสี่ยง/มีปัญหา","ปกติ")</f>
        <v>ปกติ</v>
      </c>
      <c r="M5" s="176">
        <f>(equal1!M5+equal2!M5+equal3!M5)/3</f>
        <v>7</v>
      </c>
      <c r="N5" s="174" t="str">
        <f t="shared" ref="N5:N44" si="4">IF(M5&gt;9,"เสี่ยง/มีปัญหา","ปกติ")</f>
        <v>ปกติ</v>
      </c>
      <c r="O5" s="176">
        <f>(equal1!O5+equal2!O5+equal3!O5)/3</f>
        <v>13.666666666666666</v>
      </c>
      <c r="P5" s="178" t="str">
        <f t="shared" ref="P5:P44" si="5">IF(O5&gt;10,"มีจุดแข็ง","ไม่มีจุดแข็ง")</f>
        <v>มีจุดแข็ง</v>
      </c>
      <c r="Q5" s="184">
        <f t="shared" ref="Q5:Q42" si="6">G5+I5+K5+M5+O5</f>
        <v>43</v>
      </c>
      <c r="R5" s="183">
        <f t="shared" ref="R5:R44" si="7">IF(Q5&lt;1,"-",Q5)</f>
        <v>43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67</v>
      </c>
      <c r="B6" s="209" t="str">
        <f>input1!B6</f>
        <v>24</v>
      </c>
      <c r="C6" s="4" t="str">
        <f>input1!C6</f>
        <v>01425</v>
      </c>
      <c r="D6" s="5" t="str">
        <f>input1!D6</f>
        <v>เด็กชายชฏายุ  เทียนคำ</v>
      </c>
      <c r="E6" s="6">
        <f>input1!E6</f>
        <v>1</v>
      </c>
      <c r="F6" s="84" t="str">
        <f t="shared" si="0"/>
        <v>ชาย</v>
      </c>
      <c r="G6" s="85">
        <f>input1!AF6</f>
        <v>5</v>
      </c>
      <c r="H6" s="174" t="str">
        <f t="shared" si="1"/>
        <v>ปกติ</v>
      </c>
      <c r="I6" s="193">
        <f>(equal1!I6+equal2!I6+equal3!I6)/3</f>
        <v>5.666666666666667</v>
      </c>
      <c r="J6" s="174" t="str">
        <f t="shared" si="2"/>
        <v>ปกติ</v>
      </c>
      <c r="K6" s="176">
        <f>(equal1!K6+equal2!K6+equal3!K6)/3</f>
        <v>7.333333333333333</v>
      </c>
      <c r="L6" s="174" t="str">
        <f t="shared" si="3"/>
        <v>ปกติ</v>
      </c>
      <c r="M6" s="176">
        <f>(equal1!M6+equal2!M6+equal3!M6)/3</f>
        <v>7.666666666666667</v>
      </c>
      <c r="N6" s="174" t="str">
        <f t="shared" si="4"/>
        <v>ปกติ</v>
      </c>
      <c r="O6" s="176">
        <f>(equal1!O6+equal2!O6+equal3!O6)/3</f>
        <v>15</v>
      </c>
      <c r="P6" s="178" t="str">
        <f t="shared" si="5"/>
        <v>มีจุดแข็ง</v>
      </c>
      <c r="Q6" s="184">
        <f t="shared" si="6"/>
        <v>40.666666666666671</v>
      </c>
      <c r="R6" s="183">
        <f t="shared" si="7"/>
        <v>40.666666666666671</v>
      </c>
      <c r="S6" s="180" t="str">
        <f t="shared" si="8"/>
        <v>ปกติ</v>
      </c>
    </row>
    <row r="7" spans="1:19" s="13" customFormat="1" ht="18" customHeight="1" x14ac:dyDescent="0.45">
      <c r="A7" s="158" t="s">
        <v>68</v>
      </c>
      <c r="B7" s="209" t="str">
        <f>input1!B7</f>
        <v>24</v>
      </c>
      <c r="C7" s="4" t="str">
        <f>input1!C7</f>
        <v>01426</v>
      </c>
      <c r="D7" s="5" t="str">
        <f>input1!D7</f>
        <v>เด็กชายชัยวุฒิ  หนูบ้านเกาะ</v>
      </c>
      <c r="E7" s="6">
        <f>input1!E7</f>
        <v>1</v>
      </c>
      <c r="F7" s="84" t="str">
        <f t="shared" si="0"/>
        <v>ชาย</v>
      </c>
      <c r="G7" s="85">
        <f>input1!AF7</f>
        <v>12</v>
      </c>
      <c r="H7" s="174" t="str">
        <f t="shared" si="1"/>
        <v>เสี่ยง/มีปัญหา</v>
      </c>
      <c r="I7" s="193">
        <f>(equal1!I7+equal2!I7+equal3!I7)/3</f>
        <v>8.3333333333333339</v>
      </c>
      <c r="J7" s="174" t="str">
        <f t="shared" si="2"/>
        <v>ปกติ</v>
      </c>
      <c r="K7" s="176">
        <f>(equal1!K7+equal2!K7+equal3!K7)/3</f>
        <v>10</v>
      </c>
      <c r="L7" s="174" t="str">
        <f t="shared" si="3"/>
        <v>ปกติ</v>
      </c>
      <c r="M7" s="176">
        <f>(equal1!M7+equal2!M7+equal3!M7)/3</f>
        <v>7.666666666666667</v>
      </c>
      <c r="N7" s="174" t="str">
        <f t="shared" si="4"/>
        <v>ปกติ</v>
      </c>
      <c r="O7" s="176">
        <f>(equal1!O7+equal2!O7+equal3!O7)/3</f>
        <v>11</v>
      </c>
      <c r="P7" s="178" t="str">
        <f t="shared" si="5"/>
        <v>มีจุดแข็ง</v>
      </c>
      <c r="Q7" s="184">
        <f t="shared" si="6"/>
        <v>49</v>
      </c>
      <c r="R7" s="183">
        <f t="shared" si="7"/>
        <v>49</v>
      </c>
      <c r="S7" s="180" t="str">
        <f t="shared" si="8"/>
        <v>เสี่ยง/มีปัญหา</v>
      </c>
    </row>
    <row r="8" spans="1:19" s="13" customFormat="1" ht="18" customHeight="1" thickBot="1" x14ac:dyDescent="0.5">
      <c r="A8" s="161" t="s">
        <v>69</v>
      </c>
      <c r="B8" s="210" t="str">
        <f>input1!B8</f>
        <v>24</v>
      </c>
      <c r="C8" s="75" t="str">
        <f>input1!C8</f>
        <v>01427</v>
      </c>
      <c r="D8" s="76" t="str">
        <f>input1!D8</f>
        <v>เด็กชายไชยวัฒน์  ศรีอุดม</v>
      </c>
      <c r="E8" s="77">
        <f>input1!E8</f>
        <v>1</v>
      </c>
      <c r="F8" s="86" t="str">
        <f t="shared" si="0"/>
        <v>ชาย</v>
      </c>
      <c r="G8" s="87">
        <f>input1!AF8</f>
        <v>9</v>
      </c>
      <c r="H8" s="189" t="str">
        <f t="shared" si="1"/>
        <v>ปกติ</v>
      </c>
      <c r="I8" s="195">
        <f>(equal1!I8+equal2!I8+equal3!I8)/3</f>
        <v>7</v>
      </c>
      <c r="J8" s="189" t="str">
        <f t="shared" si="2"/>
        <v>ปกติ</v>
      </c>
      <c r="K8" s="186">
        <f>(equal1!K8+equal2!K8+equal3!K8)/3</f>
        <v>8.3333333333333339</v>
      </c>
      <c r="L8" s="189" t="str">
        <f t="shared" si="3"/>
        <v>ปกติ</v>
      </c>
      <c r="M8" s="186">
        <f>(equal1!M8+equal2!M8+equal3!M8)/3</f>
        <v>7</v>
      </c>
      <c r="N8" s="189" t="str">
        <f t="shared" si="4"/>
        <v>ปกติ</v>
      </c>
      <c r="O8" s="186">
        <f>(equal1!O8+equal2!O8+equal3!O8)/3</f>
        <v>13</v>
      </c>
      <c r="P8" s="190" t="str">
        <f t="shared" si="5"/>
        <v>มีจุดแข็ง</v>
      </c>
      <c r="Q8" s="188">
        <f t="shared" si="6"/>
        <v>44.333333333333336</v>
      </c>
      <c r="R8" s="187">
        <f t="shared" si="7"/>
        <v>44.333333333333336</v>
      </c>
      <c r="S8" s="191" t="str">
        <f t="shared" si="8"/>
        <v>ปกติ</v>
      </c>
    </row>
    <row r="9" spans="1:19" s="13" customFormat="1" ht="18" customHeight="1" x14ac:dyDescent="0.45">
      <c r="A9" s="208" t="s">
        <v>70</v>
      </c>
      <c r="B9" s="209" t="str">
        <f>input1!B9</f>
        <v>24</v>
      </c>
      <c r="C9" s="4" t="str">
        <f>input1!C9</f>
        <v>01428</v>
      </c>
      <c r="D9" s="5" t="str">
        <f>input1!D9</f>
        <v>เด็กชายณัฐพล  รอดอ่อน</v>
      </c>
      <c r="E9" s="6">
        <f>input1!E9</f>
        <v>1</v>
      </c>
      <c r="F9" s="89" t="str">
        <f t="shared" si="0"/>
        <v>ชาย</v>
      </c>
      <c r="G9" s="83">
        <f>input1!AF9</f>
        <v>7</v>
      </c>
      <c r="H9" s="174" t="str">
        <f t="shared" si="1"/>
        <v>ปกติ</v>
      </c>
      <c r="I9" s="193">
        <f>(equal1!I9+equal2!I9+equal3!I9)/3</f>
        <v>10</v>
      </c>
      <c r="J9" s="174" t="str">
        <f t="shared" si="2"/>
        <v>เสี่ยง/มีปัญหา</v>
      </c>
      <c r="K9" s="176">
        <f>(equal1!K9+equal2!K9+equal3!K9)/3</f>
        <v>11.666666666666666</v>
      </c>
      <c r="L9" s="174" t="str">
        <f t="shared" si="3"/>
        <v>เสี่ยง/มีปัญหา</v>
      </c>
      <c r="M9" s="176">
        <f>(equal1!M9+equal2!M9+equal3!M9)/3</f>
        <v>7.666666666666667</v>
      </c>
      <c r="N9" s="174" t="str">
        <f t="shared" si="4"/>
        <v>ปกติ</v>
      </c>
      <c r="O9" s="176">
        <f>(equal1!O9+equal2!O9+equal3!O9)/3</f>
        <v>11.333333333333334</v>
      </c>
      <c r="P9" s="178" t="str">
        <f t="shared" si="5"/>
        <v>มีจุดแข็ง</v>
      </c>
      <c r="Q9" s="179">
        <f t="shared" si="6"/>
        <v>47.666666666666664</v>
      </c>
      <c r="R9" s="177">
        <f t="shared" si="7"/>
        <v>47.666666666666664</v>
      </c>
      <c r="S9" s="180" t="str">
        <f t="shared" si="8"/>
        <v>ปกติ</v>
      </c>
    </row>
    <row r="10" spans="1:19" s="13" customFormat="1" ht="18" customHeight="1" x14ac:dyDescent="0.45">
      <c r="A10" s="159" t="s">
        <v>71</v>
      </c>
      <c r="B10" s="209" t="str">
        <f>input1!B10</f>
        <v>24</v>
      </c>
      <c r="C10" s="4" t="str">
        <f>input1!C10</f>
        <v>01429</v>
      </c>
      <c r="D10" s="5" t="str">
        <f>input1!D10</f>
        <v>เด็กชายดนุสรณ์  จันทร์ศรี</v>
      </c>
      <c r="E10" s="6">
        <f>input1!E10</f>
        <v>1</v>
      </c>
      <c r="F10" s="84" t="str">
        <f t="shared" si="0"/>
        <v>ชาย</v>
      </c>
      <c r="G10" s="85">
        <f>input1!AF10</f>
        <v>10</v>
      </c>
      <c r="H10" s="174" t="str">
        <f t="shared" si="1"/>
        <v>ปกติ</v>
      </c>
      <c r="I10" s="193">
        <f>(equal1!I10+equal2!I10+equal3!I10)/3</f>
        <v>9.3333333333333339</v>
      </c>
      <c r="J10" s="174" t="str">
        <f t="shared" si="2"/>
        <v>เสี่ยง/มีปัญหา</v>
      </c>
      <c r="K10" s="176">
        <f>(equal1!K10+equal2!K10+equal3!K10)/3</f>
        <v>8.3333333333333339</v>
      </c>
      <c r="L10" s="174" t="str">
        <f t="shared" si="3"/>
        <v>ปกติ</v>
      </c>
      <c r="M10" s="176">
        <f>(equal1!M10+equal2!M10+equal3!M10)/3</f>
        <v>8.3333333333333339</v>
      </c>
      <c r="N10" s="174" t="str">
        <f t="shared" si="4"/>
        <v>ปกติ</v>
      </c>
      <c r="O10" s="176">
        <f>(equal1!O10+equal2!O10+equal3!O10)/3</f>
        <v>10.333333333333334</v>
      </c>
      <c r="P10" s="178" t="str">
        <f t="shared" si="5"/>
        <v>มีจุดแข็ง</v>
      </c>
      <c r="Q10" s="184">
        <f t="shared" si="6"/>
        <v>46.333333333333343</v>
      </c>
      <c r="R10" s="183">
        <f t="shared" si="7"/>
        <v>46.333333333333343</v>
      </c>
      <c r="S10" s="180" t="str">
        <f t="shared" si="8"/>
        <v>ปกติ</v>
      </c>
    </row>
    <row r="11" spans="1:19" s="13" customFormat="1" ht="18" customHeight="1" x14ac:dyDescent="0.45">
      <c r="A11" s="160" t="s">
        <v>72</v>
      </c>
      <c r="B11" s="209" t="str">
        <f>input1!B11</f>
        <v>24</v>
      </c>
      <c r="C11" s="4" t="str">
        <f>input1!C11</f>
        <v>01430</v>
      </c>
      <c r="D11" s="5" t="str">
        <f>input1!D11</f>
        <v>เด็กชายพัฒนโชติ  จุมสุวรรณ์</v>
      </c>
      <c r="E11" s="6">
        <f>input1!E11</f>
        <v>1</v>
      </c>
      <c r="F11" s="84" t="str">
        <f t="shared" si="0"/>
        <v>ชาย</v>
      </c>
      <c r="G11" s="85">
        <f>input1!AF11</f>
        <v>10</v>
      </c>
      <c r="H11" s="174" t="str">
        <f t="shared" si="1"/>
        <v>ปกติ</v>
      </c>
      <c r="I11" s="193">
        <f>(equal1!I11+equal2!I11+equal3!I11)/3</f>
        <v>8</v>
      </c>
      <c r="J11" s="174" t="str">
        <f t="shared" si="2"/>
        <v>ปกติ</v>
      </c>
      <c r="K11" s="176">
        <f>(equal1!K11+equal2!K11+equal3!K11)/3</f>
        <v>8</v>
      </c>
      <c r="L11" s="174" t="str">
        <f t="shared" si="3"/>
        <v>ปกติ</v>
      </c>
      <c r="M11" s="176">
        <f>(equal1!M11+equal2!M11+equal3!M11)/3</f>
        <v>7.666666666666667</v>
      </c>
      <c r="N11" s="174" t="str">
        <f t="shared" si="4"/>
        <v>ปกติ</v>
      </c>
      <c r="O11" s="176">
        <f>(equal1!O11+equal2!O11+equal3!O11)/3</f>
        <v>11.333333333333334</v>
      </c>
      <c r="P11" s="178" t="str">
        <f t="shared" si="5"/>
        <v>มีจุดแข็ง</v>
      </c>
      <c r="Q11" s="184">
        <f t="shared" si="6"/>
        <v>45</v>
      </c>
      <c r="R11" s="183">
        <f t="shared" si="7"/>
        <v>45</v>
      </c>
      <c r="S11" s="180" t="str">
        <f t="shared" si="8"/>
        <v>ปกติ</v>
      </c>
    </row>
    <row r="12" spans="1:19" s="13" customFormat="1" ht="18" customHeight="1" x14ac:dyDescent="0.45">
      <c r="A12" s="158" t="s">
        <v>73</v>
      </c>
      <c r="B12" s="209" t="str">
        <f>input1!B12</f>
        <v>24</v>
      </c>
      <c r="C12" s="4" t="str">
        <f>input1!C12</f>
        <v>01431</v>
      </c>
      <c r="D12" s="5" t="str">
        <f>input1!D12</f>
        <v>เด็กชายรัฐภูมิ  บุญยัง</v>
      </c>
      <c r="E12" s="6">
        <f>input1!E12</f>
        <v>1</v>
      </c>
      <c r="F12" s="84" t="str">
        <f t="shared" si="0"/>
        <v>ชาย</v>
      </c>
      <c r="G12" s="85">
        <f>input1!AF12</f>
        <v>7</v>
      </c>
      <c r="H12" s="174" t="str">
        <f t="shared" si="1"/>
        <v>ปกติ</v>
      </c>
      <c r="I12" s="193">
        <f>(equal1!I12+equal2!I12+equal3!I12)/3</f>
        <v>6</v>
      </c>
      <c r="J12" s="174" t="str">
        <f t="shared" si="2"/>
        <v>ปกติ</v>
      </c>
      <c r="K12" s="176">
        <f>(equal1!K12+equal2!K12+equal3!K12)/3</f>
        <v>8</v>
      </c>
      <c r="L12" s="174" t="str">
        <f t="shared" si="3"/>
        <v>ปกติ</v>
      </c>
      <c r="M12" s="176">
        <f>(equal1!M12+equal2!M12+equal3!M12)/3</f>
        <v>6.666666666666667</v>
      </c>
      <c r="N12" s="174" t="str">
        <f t="shared" si="4"/>
        <v>ปกติ</v>
      </c>
      <c r="O12" s="176">
        <f>(equal1!O12+equal2!O12+equal3!O12)/3</f>
        <v>11.333333333333334</v>
      </c>
      <c r="P12" s="178" t="str">
        <f t="shared" si="5"/>
        <v>มีจุดแข็ง</v>
      </c>
      <c r="Q12" s="184">
        <f t="shared" si="6"/>
        <v>39</v>
      </c>
      <c r="R12" s="183">
        <f t="shared" si="7"/>
        <v>39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74</v>
      </c>
      <c r="B13" s="210" t="str">
        <f>input1!B13</f>
        <v>24</v>
      </c>
      <c r="C13" s="75" t="str">
        <f>input1!C13</f>
        <v>01432</v>
      </c>
      <c r="D13" s="76" t="str">
        <f>input1!D13</f>
        <v>เด็กชายอนุสรณ์  คงภักดี</v>
      </c>
      <c r="E13" s="77">
        <f>input1!E13</f>
        <v>1</v>
      </c>
      <c r="F13" s="86" t="str">
        <f t="shared" si="0"/>
        <v>ชาย</v>
      </c>
      <c r="G13" s="87">
        <f>input1!AF13</f>
        <v>9</v>
      </c>
      <c r="H13" s="189" t="str">
        <f t="shared" si="1"/>
        <v>ปกติ</v>
      </c>
      <c r="I13" s="195">
        <f>(equal1!I13+equal2!I13+equal3!I13)/3</f>
        <v>10</v>
      </c>
      <c r="J13" s="189" t="str">
        <f t="shared" si="2"/>
        <v>เสี่ยง/มีปัญหา</v>
      </c>
      <c r="K13" s="186">
        <f>(equal1!K13+equal2!K13+equal3!K13)/3</f>
        <v>8.3333333333333339</v>
      </c>
      <c r="L13" s="189" t="str">
        <f t="shared" si="3"/>
        <v>ปกติ</v>
      </c>
      <c r="M13" s="186">
        <f>(equal1!M13+equal2!M13+equal3!M13)/3</f>
        <v>7.333333333333333</v>
      </c>
      <c r="N13" s="189" t="str">
        <f t="shared" si="4"/>
        <v>ปกติ</v>
      </c>
      <c r="O13" s="186">
        <f>(equal1!O13+equal2!O13+equal3!O13)/3</f>
        <v>14</v>
      </c>
      <c r="P13" s="190" t="str">
        <f t="shared" si="5"/>
        <v>มีจุดแข็ง</v>
      </c>
      <c r="Q13" s="188">
        <f t="shared" si="6"/>
        <v>48.666666666666671</v>
      </c>
      <c r="R13" s="187">
        <f t="shared" si="7"/>
        <v>48.666666666666671</v>
      </c>
      <c r="S13" s="191" t="str">
        <f t="shared" si="8"/>
        <v>เสี่ยง/มีปัญหา</v>
      </c>
    </row>
    <row r="14" spans="1:19" s="13" customFormat="1" ht="18" customHeight="1" x14ac:dyDescent="0.45">
      <c r="A14" s="208" t="s">
        <v>75</v>
      </c>
      <c r="B14" s="209" t="str">
        <f>input1!B14</f>
        <v>24</v>
      </c>
      <c r="C14" s="4" t="str">
        <f>input1!C14</f>
        <v>01433</v>
      </c>
      <c r="D14" s="5" t="str">
        <f>input1!D14</f>
        <v>เด็กหญิงชลธิชา  บัวสัมฤทธิ์</v>
      </c>
      <c r="E14" s="6">
        <f>input1!E14</f>
        <v>2</v>
      </c>
      <c r="F14" s="89" t="str">
        <f t="shared" si="0"/>
        <v>หญิง</v>
      </c>
      <c r="G14" s="83">
        <f>input1!AF14</f>
        <v>10</v>
      </c>
      <c r="H14" s="174" t="str">
        <f t="shared" si="1"/>
        <v>ปกติ</v>
      </c>
      <c r="I14" s="193">
        <f>(equal1!I14+equal2!I14+equal3!I14)/3</f>
        <v>8.6666666666666661</v>
      </c>
      <c r="J14" s="174" t="str">
        <f t="shared" si="2"/>
        <v>ปกติ</v>
      </c>
      <c r="K14" s="176">
        <f>(equal1!K14+equal2!K14+equal3!K14)/3</f>
        <v>10.666666666666666</v>
      </c>
      <c r="L14" s="174" t="str">
        <f t="shared" si="3"/>
        <v>เสี่ยง/มีปัญหา</v>
      </c>
      <c r="M14" s="176">
        <f>(equal1!M14+equal2!M14+equal3!M14)/3</f>
        <v>6</v>
      </c>
      <c r="N14" s="174" t="str">
        <f t="shared" si="4"/>
        <v>ปกติ</v>
      </c>
      <c r="O14" s="176">
        <f>(equal1!O14+equal2!O14+equal3!O14)/3</f>
        <v>11.333333333333334</v>
      </c>
      <c r="P14" s="178" t="str">
        <f t="shared" si="5"/>
        <v>มีจุดแข็ง</v>
      </c>
      <c r="Q14" s="179">
        <f t="shared" si="6"/>
        <v>46.666666666666664</v>
      </c>
      <c r="R14" s="177">
        <f t="shared" si="7"/>
        <v>46.666666666666664</v>
      </c>
      <c r="S14" s="180" t="str">
        <f t="shared" si="8"/>
        <v>ปกติ</v>
      </c>
    </row>
    <row r="15" spans="1:19" s="13" customFormat="1" ht="18" customHeight="1" x14ac:dyDescent="0.45">
      <c r="A15" s="159" t="s">
        <v>76</v>
      </c>
      <c r="B15" s="209" t="str">
        <f>input1!B15</f>
        <v>24</v>
      </c>
      <c r="C15" s="4" t="str">
        <f>input1!C15</f>
        <v>01434</v>
      </c>
      <c r="D15" s="5" t="str">
        <f>input1!D15</f>
        <v>เด็กหญิงนันธิดา  สิรินทร์</v>
      </c>
      <c r="E15" s="6">
        <f>input1!E15</f>
        <v>2</v>
      </c>
      <c r="F15" s="84" t="str">
        <f t="shared" si="0"/>
        <v>หญิง</v>
      </c>
      <c r="G15" s="85">
        <f>input1!AF15</f>
        <v>11</v>
      </c>
      <c r="H15" s="174" t="str">
        <f t="shared" si="1"/>
        <v>เสี่ยง/มีปัญหา</v>
      </c>
      <c r="I15" s="193">
        <f>(equal1!I15+equal2!I15+equal3!I15)/3</f>
        <v>6.666666666666667</v>
      </c>
      <c r="J15" s="174" t="str">
        <f t="shared" si="2"/>
        <v>ปกติ</v>
      </c>
      <c r="K15" s="176">
        <f>(equal1!K15+equal2!K15+equal3!K15)/3</f>
        <v>7.666666666666667</v>
      </c>
      <c r="L15" s="174" t="str">
        <f t="shared" si="3"/>
        <v>ปกติ</v>
      </c>
      <c r="M15" s="176">
        <f>(equal1!M15+equal2!M15+equal3!M15)/3</f>
        <v>8</v>
      </c>
      <c r="N15" s="174" t="str">
        <f t="shared" si="4"/>
        <v>ปกติ</v>
      </c>
      <c r="O15" s="176">
        <f>(equal1!O15+equal2!O15+equal3!O15)/3</f>
        <v>13</v>
      </c>
      <c r="P15" s="178" t="str">
        <f t="shared" si="5"/>
        <v>มีจุดแข็ง</v>
      </c>
      <c r="Q15" s="184">
        <f t="shared" si="6"/>
        <v>46.333333333333336</v>
      </c>
      <c r="R15" s="183">
        <f t="shared" si="7"/>
        <v>46.333333333333336</v>
      </c>
      <c r="S15" s="180" t="str">
        <f t="shared" si="8"/>
        <v>ปกติ</v>
      </c>
    </row>
    <row r="16" spans="1:19" s="13" customFormat="1" ht="18" customHeight="1" x14ac:dyDescent="0.45">
      <c r="A16" s="160" t="s">
        <v>77</v>
      </c>
      <c r="B16" s="209" t="str">
        <f>input1!B16</f>
        <v>24</v>
      </c>
      <c r="C16" s="4" t="str">
        <f>input1!C16</f>
        <v>01436</v>
      </c>
      <c r="D16" s="5" t="str">
        <f>input1!D16</f>
        <v>เด็กหญิงปอแก้ว  แก้วบุราณ</v>
      </c>
      <c r="E16" s="6">
        <f>input1!E16</f>
        <v>2</v>
      </c>
      <c r="F16" s="84" t="str">
        <f t="shared" si="0"/>
        <v>หญิง</v>
      </c>
      <c r="G16" s="85">
        <f>input1!AF16</f>
        <v>11</v>
      </c>
      <c r="H16" s="174" t="str">
        <f t="shared" si="1"/>
        <v>เสี่ยง/มีปัญหา</v>
      </c>
      <c r="I16" s="193">
        <f>(equal1!I16+equal2!I16+equal3!I16)/3</f>
        <v>6.666666666666667</v>
      </c>
      <c r="J16" s="174" t="str">
        <f t="shared" si="2"/>
        <v>ปกติ</v>
      </c>
      <c r="K16" s="176">
        <f>(equal1!K16+equal2!K16+equal3!K16)/3</f>
        <v>10</v>
      </c>
      <c r="L16" s="174" t="str">
        <f t="shared" si="3"/>
        <v>ปกติ</v>
      </c>
      <c r="M16" s="176">
        <f>(equal1!M16+equal2!M16+equal3!M16)/3</f>
        <v>6.333333333333333</v>
      </c>
      <c r="N16" s="174" t="str">
        <f t="shared" si="4"/>
        <v>ปกติ</v>
      </c>
      <c r="O16" s="176">
        <f>(equal1!O16+equal2!O16+equal3!O16)/3</f>
        <v>10</v>
      </c>
      <c r="P16" s="178" t="str">
        <f t="shared" si="5"/>
        <v>ไม่มีจุดแข็ง</v>
      </c>
      <c r="Q16" s="184">
        <f t="shared" si="6"/>
        <v>44</v>
      </c>
      <c r="R16" s="183">
        <f t="shared" si="7"/>
        <v>44</v>
      </c>
      <c r="S16" s="180" t="str">
        <f t="shared" si="8"/>
        <v>ปกติ</v>
      </c>
    </row>
    <row r="17" spans="1:31" s="13" customFormat="1" ht="18" customHeight="1" x14ac:dyDescent="0.45">
      <c r="A17" s="158" t="s">
        <v>78</v>
      </c>
      <c r="B17" s="209" t="str">
        <f>input1!B17</f>
        <v>24</v>
      </c>
      <c r="C17" s="4" t="str">
        <f>input1!C17</f>
        <v>01437</v>
      </c>
      <c r="D17" s="5" t="str">
        <f>input1!D17</f>
        <v>เด็กหญิงมลฑการ  แซ่เจี่ย</v>
      </c>
      <c r="E17" s="6">
        <f>input1!E17</f>
        <v>2</v>
      </c>
      <c r="F17" s="84" t="str">
        <f t="shared" si="0"/>
        <v>หญิง</v>
      </c>
      <c r="G17" s="85">
        <f>input1!AF17</f>
        <v>7</v>
      </c>
      <c r="H17" s="174" t="str">
        <f t="shared" si="1"/>
        <v>ปกติ</v>
      </c>
      <c r="I17" s="193">
        <f>(equal1!I17+equal2!I17+equal3!I17)/3</f>
        <v>5.666666666666667</v>
      </c>
      <c r="J17" s="174" t="str">
        <f t="shared" si="2"/>
        <v>ปกติ</v>
      </c>
      <c r="K17" s="176">
        <f>(equal1!K17+equal2!K17+equal3!K17)/3</f>
        <v>7</v>
      </c>
      <c r="L17" s="174" t="str">
        <f t="shared" si="3"/>
        <v>ปกติ</v>
      </c>
      <c r="M17" s="176">
        <f>(equal1!M17+equal2!M17+equal3!M17)/3</f>
        <v>5.666666666666667</v>
      </c>
      <c r="N17" s="174" t="str">
        <f t="shared" si="4"/>
        <v>ปกติ</v>
      </c>
      <c r="O17" s="176">
        <f>(equal1!O17+equal2!O17+equal3!O17)/3</f>
        <v>14.333333333333334</v>
      </c>
      <c r="P17" s="178" t="str">
        <f t="shared" si="5"/>
        <v>มีจุดแข็ง</v>
      </c>
      <c r="Q17" s="184">
        <f t="shared" si="6"/>
        <v>39.666666666666671</v>
      </c>
      <c r="R17" s="183">
        <f t="shared" si="7"/>
        <v>39.666666666666671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79</v>
      </c>
      <c r="B18" s="210" t="str">
        <f>input1!B18</f>
        <v>24</v>
      </c>
      <c r="C18" s="75" t="str">
        <f>input1!C18</f>
        <v>01438</v>
      </c>
      <c r="D18" s="76" t="str">
        <f>input1!D18</f>
        <v>เด็กหญิงวรรวิสา  สำลี</v>
      </c>
      <c r="E18" s="77">
        <f>input1!E18</f>
        <v>2</v>
      </c>
      <c r="F18" s="86" t="str">
        <f t="shared" si="0"/>
        <v>หญิง</v>
      </c>
      <c r="G18" s="87" t="str">
        <f>input1!AF18</f>
        <v>0</v>
      </c>
      <c r="H18" s="189" t="str">
        <f t="shared" si="1"/>
        <v>เสี่ยง/มีปัญหา</v>
      </c>
      <c r="I18" s="195">
        <f>(equal1!I18+equal2!I18+equal3!I18)/3</f>
        <v>0</v>
      </c>
      <c r="J18" s="189" t="str">
        <f t="shared" si="2"/>
        <v>ปกติ</v>
      </c>
      <c r="K18" s="186">
        <f>(equal1!K18+equal2!K18+equal3!K18)/3</f>
        <v>0</v>
      </c>
      <c r="L18" s="189" t="str">
        <f t="shared" si="3"/>
        <v>ปกติ</v>
      </c>
      <c r="M18" s="186">
        <f>(equal1!M18+equal2!M18+equal3!M18)/3</f>
        <v>0</v>
      </c>
      <c r="N18" s="189" t="str">
        <f t="shared" si="4"/>
        <v>ปกติ</v>
      </c>
      <c r="O18" s="186">
        <f>(equal1!O18+equal2!O18+equal3!O18)/3</f>
        <v>0</v>
      </c>
      <c r="P18" s="190" t="str">
        <f t="shared" si="5"/>
        <v>ไม่มีจุดแข็ง</v>
      </c>
      <c r="Q18" s="188">
        <f t="shared" si="6"/>
        <v>0</v>
      </c>
      <c r="R18" s="187" t="str">
        <f t="shared" si="7"/>
        <v>-</v>
      </c>
      <c r="S18" s="191" t="str">
        <f t="shared" si="8"/>
        <v>เสี่ยง/มีปัญหา</v>
      </c>
    </row>
    <row r="19" spans="1:31" s="13" customFormat="1" ht="18" customHeight="1" x14ac:dyDescent="0.45">
      <c r="A19" s="208" t="s">
        <v>80</v>
      </c>
      <c r="B19" s="209" t="str">
        <f>input1!B19</f>
        <v>24</v>
      </c>
      <c r="C19" s="4" t="str">
        <f>input1!C19</f>
        <v>01440</v>
      </c>
      <c r="D19" s="5" t="str">
        <f>input1!D19</f>
        <v>เด็กหญิงอรัญญา  กันทาบุญ</v>
      </c>
      <c r="E19" s="6">
        <f>input1!E19</f>
        <v>2</v>
      </c>
      <c r="F19" s="89" t="str">
        <f t="shared" si="0"/>
        <v>หญิง</v>
      </c>
      <c r="G19" s="83">
        <f>input1!AF19</f>
        <v>11</v>
      </c>
      <c r="H19" s="174" t="str">
        <f t="shared" si="1"/>
        <v>เสี่ยง/มีปัญหา</v>
      </c>
      <c r="I19" s="193">
        <f>(equal1!I19+equal2!I19+equal3!I19)/3</f>
        <v>6.666666666666667</v>
      </c>
      <c r="J19" s="174" t="str">
        <f t="shared" si="2"/>
        <v>ปกติ</v>
      </c>
      <c r="K19" s="176">
        <f>(equal1!K19+equal2!K19+equal3!K19)/3</f>
        <v>9.3333333333333339</v>
      </c>
      <c r="L19" s="174" t="str">
        <f t="shared" si="3"/>
        <v>ปกติ</v>
      </c>
      <c r="M19" s="176">
        <f>(equal1!M19+equal2!M19+equal3!M19)/3</f>
        <v>7.333333333333333</v>
      </c>
      <c r="N19" s="174" t="str">
        <f t="shared" si="4"/>
        <v>ปกติ</v>
      </c>
      <c r="O19" s="176">
        <f>(equal1!O19+equal2!O19+equal3!O19)/3</f>
        <v>13.333333333333334</v>
      </c>
      <c r="P19" s="178" t="str">
        <f t="shared" si="5"/>
        <v>มีจุดแข็ง</v>
      </c>
      <c r="Q19" s="179">
        <f t="shared" si="6"/>
        <v>47.666666666666671</v>
      </c>
      <c r="R19" s="177">
        <f t="shared" si="7"/>
        <v>47.666666666666671</v>
      </c>
      <c r="S19" s="180" t="str">
        <f t="shared" si="8"/>
        <v>ปกติ</v>
      </c>
    </row>
    <row r="20" spans="1:31" s="13" customFormat="1" ht="18" customHeight="1" x14ac:dyDescent="0.45">
      <c r="A20" s="159" t="s">
        <v>29</v>
      </c>
      <c r="B20" s="209" t="str">
        <f>input1!B20</f>
        <v>24</v>
      </c>
      <c r="C20" s="4" t="str">
        <f>input1!C20</f>
        <v>01442</v>
      </c>
      <c r="D20" s="5" t="str">
        <f>input1!D20</f>
        <v>เด็กชายกิตติพงษ์  โพธิ์ทอง</v>
      </c>
      <c r="E20" s="6">
        <f>input1!E20</f>
        <v>1</v>
      </c>
      <c r="F20" s="84" t="str">
        <f t="shared" si="0"/>
        <v>ชาย</v>
      </c>
      <c r="G20" s="85">
        <f>input1!AF20</f>
        <v>10</v>
      </c>
      <c r="H20" s="174" t="str">
        <f t="shared" si="1"/>
        <v>ปกติ</v>
      </c>
      <c r="I20" s="193">
        <f>(equal1!I20+equal2!I20+equal3!I20)/3</f>
        <v>5.333333333333333</v>
      </c>
      <c r="J20" s="174" t="str">
        <f t="shared" si="2"/>
        <v>ปกติ</v>
      </c>
      <c r="K20" s="176">
        <f>(equal1!K20+equal2!K20+equal3!K20)/3</f>
        <v>7.666666666666667</v>
      </c>
      <c r="L20" s="174" t="str">
        <f t="shared" si="3"/>
        <v>ปกติ</v>
      </c>
      <c r="M20" s="176">
        <f>(equal1!M20+equal2!M20+equal3!M20)/3</f>
        <v>6.333333333333333</v>
      </c>
      <c r="N20" s="174" t="str">
        <f t="shared" si="4"/>
        <v>ปกติ</v>
      </c>
      <c r="O20" s="176">
        <f>(equal1!O20+equal2!O20+equal3!O20)/3</f>
        <v>11.666666666666666</v>
      </c>
      <c r="P20" s="178" t="str">
        <f t="shared" si="5"/>
        <v>มีจุดแข็ง</v>
      </c>
      <c r="Q20" s="184">
        <f t="shared" si="6"/>
        <v>41</v>
      </c>
      <c r="R20" s="183">
        <f t="shared" si="7"/>
        <v>41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 t="str">
        <f>input1!B21</f>
        <v>24</v>
      </c>
      <c r="C21" s="4" t="str">
        <f>input1!C21</f>
        <v>01443</v>
      </c>
      <c r="D21" s="5" t="str">
        <f>input1!D21</f>
        <v>เด็กชายจุฑา  สรรพค้า</v>
      </c>
      <c r="E21" s="6">
        <f>input1!E21</f>
        <v>1</v>
      </c>
      <c r="F21" s="84" t="str">
        <f t="shared" si="0"/>
        <v>ชาย</v>
      </c>
      <c r="G21" s="85">
        <f>input1!AF21</f>
        <v>6</v>
      </c>
      <c r="H21" s="174" t="str">
        <f t="shared" si="1"/>
        <v>ปกติ</v>
      </c>
      <c r="I21" s="193">
        <f>(equal1!I21+equal2!I21+equal3!I21)/3</f>
        <v>6.666666666666667</v>
      </c>
      <c r="J21" s="174" t="str">
        <f t="shared" si="2"/>
        <v>ปกติ</v>
      </c>
      <c r="K21" s="176">
        <f>(equal1!K21+equal2!K21+equal3!K21)/3</f>
        <v>8</v>
      </c>
      <c r="L21" s="174" t="str">
        <f t="shared" si="3"/>
        <v>ปกติ</v>
      </c>
      <c r="M21" s="176">
        <f>(equal1!M21+equal2!M21+equal3!M21)/3</f>
        <v>6</v>
      </c>
      <c r="N21" s="174" t="str">
        <f t="shared" si="4"/>
        <v>ปกติ</v>
      </c>
      <c r="O21" s="176">
        <f>(equal1!O21+equal2!O21+equal3!O21)/3</f>
        <v>11.666666666666666</v>
      </c>
      <c r="P21" s="178" t="str">
        <f t="shared" si="5"/>
        <v>มีจุดแข็ง</v>
      </c>
      <c r="Q21" s="184">
        <f t="shared" si="6"/>
        <v>38.333333333333336</v>
      </c>
      <c r="R21" s="183">
        <f t="shared" si="7"/>
        <v>38.333333333333336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 t="str">
        <f>input1!B22</f>
        <v>24</v>
      </c>
      <c r="C22" s="4" t="str">
        <f>input1!C22</f>
        <v>01444</v>
      </c>
      <c r="D22" s="5" t="str">
        <f>input1!D22</f>
        <v>เด็กชายชิตพล  สมนึก</v>
      </c>
      <c r="E22" s="6">
        <f>input1!E22</f>
        <v>1</v>
      </c>
      <c r="F22" s="84" t="str">
        <f t="shared" si="0"/>
        <v>ชาย</v>
      </c>
      <c r="G22" s="85">
        <f>input1!AF22</f>
        <v>8</v>
      </c>
      <c r="H22" s="174" t="str">
        <f t="shared" si="1"/>
        <v>ปกติ</v>
      </c>
      <c r="I22" s="193">
        <f>(equal1!I22+equal2!I22+equal3!I22)/3</f>
        <v>7.333333333333333</v>
      </c>
      <c r="J22" s="174" t="str">
        <f t="shared" si="2"/>
        <v>ปกติ</v>
      </c>
      <c r="K22" s="176">
        <f>(equal1!K22+equal2!K22+equal3!K22)/3</f>
        <v>6.666666666666667</v>
      </c>
      <c r="L22" s="174" t="str">
        <f t="shared" si="3"/>
        <v>ปกติ</v>
      </c>
      <c r="M22" s="176">
        <f>(equal1!M22+equal2!M22+equal3!M22)/3</f>
        <v>7</v>
      </c>
      <c r="N22" s="174" t="str">
        <f t="shared" si="4"/>
        <v>ปกติ</v>
      </c>
      <c r="O22" s="176">
        <f>(equal1!O22+equal2!O22+equal3!O22)/3</f>
        <v>11.333333333333334</v>
      </c>
      <c r="P22" s="178" t="str">
        <f t="shared" si="5"/>
        <v>มีจุดแข็ง</v>
      </c>
      <c r="Q22" s="184">
        <f t="shared" si="6"/>
        <v>40.333333333333336</v>
      </c>
      <c r="R22" s="183">
        <f t="shared" si="7"/>
        <v>40.333333333333336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55</v>
      </c>
      <c r="B23" s="210" t="str">
        <f>input1!B23</f>
        <v>24</v>
      </c>
      <c r="C23" s="75" t="str">
        <f>input1!C23</f>
        <v>01445</v>
      </c>
      <c r="D23" s="76" t="str">
        <f>input1!D23</f>
        <v>เด็กชายเชาว์วิศิฎ์  นิลมณี</v>
      </c>
      <c r="E23" s="77">
        <f>input1!E23</f>
        <v>1</v>
      </c>
      <c r="F23" s="86" t="str">
        <f t="shared" si="0"/>
        <v>ชาย</v>
      </c>
      <c r="G23" s="87">
        <f>input1!AF23</f>
        <v>8</v>
      </c>
      <c r="H23" s="189" t="str">
        <f t="shared" si="1"/>
        <v>ปกติ</v>
      </c>
      <c r="I23" s="195">
        <f>(equal1!I23+equal2!I23+equal3!I23)/3</f>
        <v>5.666666666666667</v>
      </c>
      <c r="J23" s="189" t="str">
        <f t="shared" si="2"/>
        <v>ปกติ</v>
      </c>
      <c r="K23" s="186">
        <f>(equal1!K23+equal2!K23+equal3!K23)/3</f>
        <v>6.333333333333333</v>
      </c>
      <c r="L23" s="189" t="str">
        <f t="shared" si="3"/>
        <v>ปกติ</v>
      </c>
      <c r="M23" s="186">
        <f>(equal1!M23+equal2!M23+equal3!M23)/3</f>
        <v>7</v>
      </c>
      <c r="N23" s="189" t="str">
        <f t="shared" si="4"/>
        <v>ปกติ</v>
      </c>
      <c r="O23" s="186">
        <f>(equal1!O23+equal2!O23+equal3!O23)/3</f>
        <v>12.333333333333334</v>
      </c>
      <c r="P23" s="190" t="str">
        <f t="shared" si="5"/>
        <v>มีจุดแข็ง</v>
      </c>
      <c r="Q23" s="188">
        <f t="shared" si="6"/>
        <v>39.333333333333336</v>
      </c>
      <c r="R23" s="187">
        <f t="shared" si="7"/>
        <v>39.333333333333336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56</v>
      </c>
      <c r="B24" s="209" t="str">
        <f>input1!B24</f>
        <v>24</v>
      </c>
      <c r="C24" s="4" t="str">
        <f>input1!C24</f>
        <v>01446</v>
      </c>
      <c r="D24" s="5" t="str">
        <f>input1!D24</f>
        <v xml:space="preserve">เด็กชายธีรพล  พูลสาวิจิตร </v>
      </c>
      <c r="E24" s="6">
        <f>input1!E24</f>
        <v>1</v>
      </c>
      <c r="F24" s="89" t="str">
        <f t="shared" si="0"/>
        <v>ชาย</v>
      </c>
      <c r="G24" s="83">
        <f>input1!AF24</f>
        <v>6</v>
      </c>
      <c r="H24" s="174" t="str">
        <f t="shared" si="1"/>
        <v>ปกติ</v>
      </c>
      <c r="I24" s="193">
        <f>(equal1!I24+equal2!I24+equal3!I24)/3</f>
        <v>9</v>
      </c>
      <c r="J24" s="174" t="str">
        <f t="shared" si="2"/>
        <v>ปกติ</v>
      </c>
      <c r="K24" s="176">
        <f>(equal1!K24+equal2!K24+equal3!K24)/3</f>
        <v>10</v>
      </c>
      <c r="L24" s="174" t="str">
        <f t="shared" si="3"/>
        <v>ปกติ</v>
      </c>
      <c r="M24" s="176">
        <f>(equal1!M24+equal2!M24+equal3!M24)/3</f>
        <v>8</v>
      </c>
      <c r="N24" s="174" t="str">
        <f t="shared" si="4"/>
        <v>ปกติ</v>
      </c>
      <c r="O24" s="176">
        <f>(equal1!O24+equal2!O24+equal3!O24)/3</f>
        <v>11</v>
      </c>
      <c r="P24" s="178" t="str">
        <f t="shared" si="5"/>
        <v>มีจุดแข็ง</v>
      </c>
      <c r="Q24" s="179">
        <f t="shared" si="6"/>
        <v>44</v>
      </c>
      <c r="R24" s="177">
        <f t="shared" si="7"/>
        <v>44</v>
      </c>
      <c r="S24" s="18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57</v>
      </c>
      <c r="B25" s="209" t="str">
        <f>input1!B25</f>
        <v>24</v>
      </c>
      <c r="C25" s="4" t="str">
        <f>input1!C25</f>
        <v>01447</v>
      </c>
      <c r="D25" s="5" t="str">
        <f>input1!D25</f>
        <v>เด็กชายปิยะฉัตร  เอี่ยมอ้น</v>
      </c>
      <c r="E25" s="6">
        <f>input1!E25</f>
        <v>1</v>
      </c>
      <c r="F25" s="84" t="str">
        <f t="shared" si="0"/>
        <v>ชาย</v>
      </c>
      <c r="G25" s="85">
        <f>input1!AF25</f>
        <v>10</v>
      </c>
      <c r="H25" s="174" t="str">
        <f t="shared" si="1"/>
        <v>ปกติ</v>
      </c>
      <c r="I25" s="193">
        <f>(equal1!I25+equal2!I25+equal3!I25)/3</f>
        <v>7.666666666666667</v>
      </c>
      <c r="J25" s="174" t="str">
        <f t="shared" si="2"/>
        <v>ปกติ</v>
      </c>
      <c r="K25" s="176">
        <f>(equal1!K25+equal2!K25+equal3!K25)/3</f>
        <v>9.6666666666666661</v>
      </c>
      <c r="L25" s="174" t="str">
        <f t="shared" si="3"/>
        <v>ปกติ</v>
      </c>
      <c r="M25" s="176">
        <f>(equal1!M25+equal2!M25+equal3!M25)/3</f>
        <v>9.3333333333333339</v>
      </c>
      <c r="N25" s="174" t="str">
        <f t="shared" si="4"/>
        <v>เสี่ยง/มีปัญหา</v>
      </c>
      <c r="O25" s="176">
        <f>(equal1!O25+equal2!O25+equal3!O25)/3</f>
        <v>12</v>
      </c>
      <c r="P25" s="178" t="str">
        <f t="shared" si="5"/>
        <v>มีจุดแข็ง</v>
      </c>
      <c r="Q25" s="184">
        <f t="shared" si="6"/>
        <v>48.666666666666671</v>
      </c>
      <c r="R25" s="183">
        <f t="shared" si="7"/>
        <v>48.666666666666671</v>
      </c>
      <c r="S25" s="180" t="str">
        <f t="shared" si="8"/>
        <v>เสี่ยง/มีปัญหา</v>
      </c>
    </row>
    <row r="26" spans="1:31" s="13" customFormat="1" ht="18" customHeight="1" x14ac:dyDescent="0.45">
      <c r="A26" s="160" t="s">
        <v>58</v>
      </c>
      <c r="B26" s="209" t="str">
        <f>input1!B26</f>
        <v>24</v>
      </c>
      <c r="C26" s="4" t="str">
        <f>input1!C26</f>
        <v>01448</v>
      </c>
      <c r="D26" s="5" t="str">
        <f>input1!D26</f>
        <v>เด็กชายปุรชัย  พุทธา</v>
      </c>
      <c r="E26" s="6">
        <f>input1!E26</f>
        <v>1</v>
      </c>
      <c r="F26" s="84" t="str">
        <f t="shared" si="0"/>
        <v>ชาย</v>
      </c>
      <c r="G26" s="85">
        <f>input1!AF26</f>
        <v>9</v>
      </c>
      <c r="H26" s="174" t="str">
        <f t="shared" si="1"/>
        <v>ปกติ</v>
      </c>
      <c r="I26" s="193">
        <f>(equal1!I26+equal2!I26+equal3!I26)/3</f>
        <v>6.666666666666667</v>
      </c>
      <c r="J26" s="174" t="str">
        <f t="shared" si="2"/>
        <v>ปกติ</v>
      </c>
      <c r="K26" s="176">
        <f>(equal1!K26+equal2!K26+equal3!K26)/3</f>
        <v>7.666666666666667</v>
      </c>
      <c r="L26" s="174" t="str">
        <f t="shared" si="3"/>
        <v>ปกติ</v>
      </c>
      <c r="M26" s="176">
        <f>(equal1!M26+equal2!M26+equal3!M26)/3</f>
        <v>6.666666666666667</v>
      </c>
      <c r="N26" s="174" t="str">
        <f t="shared" si="4"/>
        <v>ปกติ</v>
      </c>
      <c r="O26" s="176">
        <f>(equal1!O26+equal2!O26+equal3!O26)/3</f>
        <v>10.666666666666666</v>
      </c>
      <c r="P26" s="178" t="str">
        <f t="shared" si="5"/>
        <v>มีจุดแข็ง</v>
      </c>
      <c r="Q26" s="184">
        <f t="shared" si="6"/>
        <v>40.666666666666671</v>
      </c>
      <c r="R26" s="183">
        <f t="shared" si="7"/>
        <v>40.666666666666671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 t="str">
        <f>input1!B27</f>
        <v>24</v>
      </c>
      <c r="C27" s="4" t="str">
        <f>input1!C27</f>
        <v>01449</v>
      </c>
      <c r="D27" s="5" t="str">
        <f>input1!D27</f>
        <v>เด็กชายพันธุ์พนา  เทพพรพิทักษ์</v>
      </c>
      <c r="E27" s="6">
        <f>input1!E27</f>
        <v>1</v>
      </c>
      <c r="F27" s="84" t="str">
        <f t="shared" si="0"/>
        <v>ชาย</v>
      </c>
      <c r="G27" s="85">
        <f>input1!AF27</f>
        <v>7</v>
      </c>
      <c r="H27" s="174" t="str">
        <f t="shared" si="1"/>
        <v>ปกติ</v>
      </c>
      <c r="I27" s="193">
        <f>(equal1!I27+equal2!I27+equal3!I27)/3</f>
        <v>8</v>
      </c>
      <c r="J27" s="174" t="str">
        <f t="shared" si="2"/>
        <v>ปกติ</v>
      </c>
      <c r="K27" s="176">
        <f>(equal1!K27+equal2!K27+equal3!K27)/3</f>
        <v>8.6666666666666661</v>
      </c>
      <c r="L27" s="174" t="str">
        <f t="shared" si="3"/>
        <v>ปกติ</v>
      </c>
      <c r="M27" s="176">
        <f>(equal1!M27+equal2!M27+equal3!M27)/3</f>
        <v>8</v>
      </c>
      <c r="N27" s="174" t="str">
        <f t="shared" si="4"/>
        <v>ปกติ</v>
      </c>
      <c r="O27" s="176">
        <f>(equal1!O27+equal2!O27+equal3!O27)/3</f>
        <v>10</v>
      </c>
      <c r="P27" s="178" t="str">
        <f t="shared" si="5"/>
        <v>ไม่มีจุดแข็ง</v>
      </c>
      <c r="Q27" s="184">
        <f t="shared" si="6"/>
        <v>41.666666666666664</v>
      </c>
      <c r="R27" s="183">
        <f t="shared" si="7"/>
        <v>41.666666666666664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 t="str">
        <f>input1!B28</f>
        <v>24</v>
      </c>
      <c r="C28" s="75" t="str">
        <f>input1!C28</f>
        <v>01450</v>
      </c>
      <c r="D28" s="76" t="str">
        <f>input1!D28</f>
        <v>เด็กชายภัทรพล  พูนสาวิจิตร</v>
      </c>
      <c r="E28" s="77">
        <f>input1!E28</f>
        <v>1</v>
      </c>
      <c r="F28" s="86" t="str">
        <f t="shared" si="0"/>
        <v>ชาย</v>
      </c>
      <c r="G28" s="87">
        <f>input1!AF28</f>
        <v>7</v>
      </c>
      <c r="H28" s="189" t="str">
        <f t="shared" si="1"/>
        <v>ปกติ</v>
      </c>
      <c r="I28" s="195">
        <f>(equal1!I28+equal2!I28+equal3!I28)/3</f>
        <v>7.666666666666667</v>
      </c>
      <c r="J28" s="189" t="str">
        <f t="shared" si="2"/>
        <v>ปกติ</v>
      </c>
      <c r="K28" s="186">
        <f>(equal1!K28+equal2!K28+equal3!K28)/3</f>
        <v>9</v>
      </c>
      <c r="L28" s="189" t="str">
        <f t="shared" si="3"/>
        <v>ปกติ</v>
      </c>
      <c r="M28" s="186">
        <f>(equal1!M28+equal2!M28+equal3!M28)/3</f>
        <v>7.666666666666667</v>
      </c>
      <c r="N28" s="189" t="str">
        <f t="shared" si="4"/>
        <v>ปกติ</v>
      </c>
      <c r="O28" s="186">
        <f>(equal1!O28+equal2!O28+equal3!O28)/3</f>
        <v>11</v>
      </c>
      <c r="P28" s="190" t="str">
        <f t="shared" si="5"/>
        <v>มีจุดแข็ง</v>
      </c>
      <c r="Q28" s="188">
        <f t="shared" si="6"/>
        <v>42.333333333333336</v>
      </c>
      <c r="R28" s="187">
        <f t="shared" si="7"/>
        <v>42.333333333333336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 t="str">
        <f>input1!B29</f>
        <v>24</v>
      </c>
      <c r="C29" s="4" t="str">
        <f>input1!C29</f>
        <v>01451</v>
      </c>
      <c r="D29" s="5" t="str">
        <f>input1!D29</f>
        <v>เด็กชายภูมิพัฒน์  เชื้อแพ่ง</v>
      </c>
      <c r="E29" s="6">
        <f>input1!E29</f>
        <v>1</v>
      </c>
      <c r="F29" s="89" t="str">
        <f t="shared" si="0"/>
        <v>ชาย</v>
      </c>
      <c r="G29" s="83">
        <f>input1!AF29</f>
        <v>5</v>
      </c>
      <c r="H29" s="174" t="str">
        <f t="shared" si="1"/>
        <v>ปกติ</v>
      </c>
      <c r="I29" s="193">
        <f>(equal1!I29+equal2!I29+equal3!I29)/3</f>
        <v>6</v>
      </c>
      <c r="J29" s="174" t="str">
        <f t="shared" si="2"/>
        <v>ปกติ</v>
      </c>
      <c r="K29" s="176">
        <f>(equal1!K29+equal2!K29+equal3!K29)/3</f>
        <v>7.333333333333333</v>
      </c>
      <c r="L29" s="174" t="str">
        <f t="shared" si="3"/>
        <v>ปกติ</v>
      </c>
      <c r="M29" s="176">
        <f>(equal1!M29+equal2!M29+equal3!M29)/3</f>
        <v>6.666666666666667</v>
      </c>
      <c r="N29" s="174" t="str">
        <f t="shared" si="4"/>
        <v>ปกติ</v>
      </c>
      <c r="O29" s="176">
        <f>(equal1!O29+equal2!O29+equal3!O29)/3</f>
        <v>11.333333333333334</v>
      </c>
      <c r="P29" s="178" t="str">
        <f t="shared" si="5"/>
        <v>มีจุดแข็ง</v>
      </c>
      <c r="Q29" s="179">
        <f t="shared" si="6"/>
        <v>36.333333333333336</v>
      </c>
      <c r="R29" s="177">
        <f t="shared" si="7"/>
        <v>36.333333333333336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 t="str">
        <f>input1!B30</f>
        <v>24</v>
      </c>
      <c r="C30" s="4" t="str">
        <f>input1!C30</f>
        <v>01452</v>
      </c>
      <c r="D30" s="5" t="str">
        <f>input1!D30</f>
        <v>เด็กชายรณกฤต  เการัมย์</v>
      </c>
      <c r="E30" s="6">
        <f>input1!E30</f>
        <v>1</v>
      </c>
      <c r="F30" s="84" t="str">
        <f t="shared" si="0"/>
        <v>ชาย</v>
      </c>
      <c r="G30" s="85">
        <f>input1!AF30</f>
        <v>9</v>
      </c>
      <c r="H30" s="174" t="str">
        <f t="shared" si="1"/>
        <v>ปกติ</v>
      </c>
      <c r="I30" s="193">
        <f>(equal1!I30+equal2!I30+equal3!I30)/3</f>
        <v>7.333333333333333</v>
      </c>
      <c r="J30" s="174" t="str">
        <f t="shared" si="2"/>
        <v>ปกติ</v>
      </c>
      <c r="K30" s="176">
        <f>(equal1!K30+equal2!K30+equal3!K30)/3</f>
        <v>10.333333333333334</v>
      </c>
      <c r="L30" s="174" t="str">
        <f t="shared" si="3"/>
        <v>เสี่ยง/มีปัญหา</v>
      </c>
      <c r="M30" s="176">
        <f>(equal1!M30+equal2!M30+equal3!M30)/3</f>
        <v>7.666666666666667</v>
      </c>
      <c r="N30" s="174" t="str">
        <f t="shared" si="4"/>
        <v>ปกติ</v>
      </c>
      <c r="O30" s="176">
        <f>(equal1!O30+equal2!O30+equal3!O30)/3</f>
        <v>12</v>
      </c>
      <c r="P30" s="178" t="str">
        <f t="shared" si="5"/>
        <v>มีจุดแข็ง</v>
      </c>
      <c r="Q30" s="184">
        <f t="shared" si="6"/>
        <v>46.333333333333329</v>
      </c>
      <c r="R30" s="183">
        <f t="shared" si="7"/>
        <v>46.333333333333329</v>
      </c>
      <c r="S30" s="180" t="str">
        <f t="shared" si="8"/>
        <v>ปกติ</v>
      </c>
    </row>
    <row r="31" spans="1:31" s="13" customFormat="1" ht="18" customHeight="1" x14ac:dyDescent="0.45">
      <c r="A31" s="160" t="s">
        <v>4</v>
      </c>
      <c r="B31" s="209" t="str">
        <f>input1!B31</f>
        <v>24</v>
      </c>
      <c r="C31" s="4" t="str">
        <f>input1!C31</f>
        <v>01453</v>
      </c>
      <c r="D31" s="5" t="str">
        <f>input1!D31</f>
        <v>เด็กชายวนพล  ปั้นโต</v>
      </c>
      <c r="E31" s="6">
        <f>input1!E31</f>
        <v>1</v>
      </c>
      <c r="F31" s="84" t="str">
        <f t="shared" si="0"/>
        <v>ชาย</v>
      </c>
      <c r="G31" s="85">
        <f>input1!AF31</f>
        <v>10</v>
      </c>
      <c r="H31" s="174" t="str">
        <f t="shared" si="1"/>
        <v>ปกติ</v>
      </c>
      <c r="I31" s="193">
        <f>(equal1!I31+equal2!I31+equal3!I31)/3</f>
        <v>7.666666666666667</v>
      </c>
      <c r="J31" s="174" t="str">
        <f t="shared" si="2"/>
        <v>ปกติ</v>
      </c>
      <c r="K31" s="176">
        <f>(equal1!K31+equal2!K31+equal3!K31)/3</f>
        <v>8.6666666666666661</v>
      </c>
      <c r="L31" s="174" t="str">
        <f t="shared" si="3"/>
        <v>ปกติ</v>
      </c>
      <c r="M31" s="176">
        <f>(equal1!M31+equal2!M31+equal3!M31)/3</f>
        <v>7.333333333333333</v>
      </c>
      <c r="N31" s="174" t="str">
        <f t="shared" si="4"/>
        <v>ปกติ</v>
      </c>
      <c r="O31" s="176">
        <f>(equal1!O31+equal2!O31+equal3!O31)/3</f>
        <v>10.666666666666666</v>
      </c>
      <c r="P31" s="178" t="str">
        <f t="shared" si="5"/>
        <v>มีจุดแข็ง</v>
      </c>
      <c r="Q31" s="184">
        <f t="shared" si="6"/>
        <v>44.333333333333336</v>
      </c>
      <c r="R31" s="183">
        <f t="shared" si="7"/>
        <v>44.333333333333336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 t="str">
        <f>input1!B32</f>
        <v>24</v>
      </c>
      <c r="C32" s="4" t="str">
        <f>input1!C32</f>
        <v>01455</v>
      </c>
      <c r="D32" s="5" t="str">
        <f>input1!D32</f>
        <v>เด็กชายสุทธิราช  ทุเรียน</v>
      </c>
      <c r="E32" s="6">
        <f>input1!E32</f>
        <v>1</v>
      </c>
      <c r="F32" s="84" t="str">
        <f t="shared" si="0"/>
        <v>ชาย</v>
      </c>
      <c r="G32" s="85">
        <f>input1!AF32</f>
        <v>5</v>
      </c>
      <c r="H32" s="174" t="str">
        <f t="shared" si="1"/>
        <v>ปกติ</v>
      </c>
      <c r="I32" s="193">
        <f>(equal1!I32+equal2!I32+equal3!I32)/3</f>
        <v>8.3333333333333339</v>
      </c>
      <c r="J32" s="174" t="str">
        <f t="shared" si="2"/>
        <v>ปกติ</v>
      </c>
      <c r="K32" s="176">
        <f>(equal1!K32+equal2!K32+equal3!K32)/3</f>
        <v>8.6666666666666661</v>
      </c>
      <c r="L32" s="174" t="str">
        <f t="shared" si="3"/>
        <v>ปกติ</v>
      </c>
      <c r="M32" s="176">
        <f>(equal1!M32+equal2!M32+equal3!M32)/3</f>
        <v>7.333333333333333</v>
      </c>
      <c r="N32" s="174" t="str">
        <f t="shared" si="4"/>
        <v>ปกติ</v>
      </c>
      <c r="O32" s="176">
        <f>(equal1!O32+equal2!O32+equal3!O32)/3</f>
        <v>12</v>
      </c>
      <c r="P32" s="178" t="str">
        <f t="shared" si="5"/>
        <v>มีจุดแข็ง</v>
      </c>
      <c r="Q32" s="184">
        <f t="shared" si="6"/>
        <v>41.333333333333329</v>
      </c>
      <c r="R32" s="183">
        <f t="shared" si="7"/>
        <v>41.333333333333329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 t="str">
        <f>input1!B33</f>
        <v>24</v>
      </c>
      <c r="C33" s="75" t="str">
        <f>input1!C33</f>
        <v>01456</v>
      </c>
      <c r="D33" s="76" t="str">
        <f>input1!D33</f>
        <v>เด็กชายอนุรักษ์  ทัพทวี</v>
      </c>
      <c r="E33" s="77">
        <f>input1!E33</f>
        <v>1</v>
      </c>
      <c r="F33" s="86" t="str">
        <f t="shared" si="0"/>
        <v>ชาย</v>
      </c>
      <c r="G33" s="87">
        <f>input1!AF33</f>
        <v>7</v>
      </c>
      <c r="H33" s="189" t="str">
        <f t="shared" si="1"/>
        <v>ปกติ</v>
      </c>
      <c r="I33" s="195">
        <f>(equal1!I33+equal2!I33+equal3!I33)/3</f>
        <v>8</v>
      </c>
      <c r="J33" s="189" t="str">
        <f t="shared" si="2"/>
        <v>ปกติ</v>
      </c>
      <c r="K33" s="186">
        <f>(equal1!K33+equal2!K33+equal3!K33)/3</f>
        <v>7.666666666666667</v>
      </c>
      <c r="L33" s="189" t="str">
        <f t="shared" si="3"/>
        <v>ปกติ</v>
      </c>
      <c r="M33" s="186">
        <f>(equal1!M33+equal2!M33+equal3!M33)/3</f>
        <v>8.6666666666666661</v>
      </c>
      <c r="N33" s="189" t="str">
        <f t="shared" si="4"/>
        <v>ปกติ</v>
      </c>
      <c r="O33" s="186">
        <f>(equal1!O33+equal2!O33+equal3!O33)/3</f>
        <v>11.333333333333334</v>
      </c>
      <c r="P33" s="190" t="str">
        <f t="shared" si="5"/>
        <v>มีจุดแข็ง</v>
      </c>
      <c r="Q33" s="188">
        <f t="shared" si="6"/>
        <v>42.666666666666671</v>
      </c>
      <c r="R33" s="187">
        <f t="shared" si="7"/>
        <v>42.666666666666671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 t="str">
        <f>input1!B34</f>
        <v>24</v>
      </c>
      <c r="C34" s="4" t="str">
        <f>input1!C34</f>
        <v>01457</v>
      </c>
      <c r="D34" s="5" t="str">
        <f>input1!D34</f>
        <v>เด็กชายอภิสิทธิ์  มังคุด</v>
      </c>
      <c r="E34" s="6">
        <f>input1!E34</f>
        <v>1</v>
      </c>
      <c r="F34" s="89" t="str">
        <f t="shared" si="0"/>
        <v>ชาย</v>
      </c>
      <c r="G34" s="83">
        <f>input1!AF34</f>
        <v>5</v>
      </c>
      <c r="H34" s="174" t="str">
        <f t="shared" si="1"/>
        <v>ปกติ</v>
      </c>
      <c r="I34" s="193">
        <f>(equal1!I34+equal2!I34+equal3!I34)/3</f>
        <v>5.333333333333333</v>
      </c>
      <c r="J34" s="174" t="str">
        <f t="shared" si="2"/>
        <v>ปกติ</v>
      </c>
      <c r="K34" s="176">
        <f>(equal1!K34+equal2!K34+equal3!K34)/3</f>
        <v>6.333333333333333</v>
      </c>
      <c r="L34" s="174" t="str">
        <f t="shared" si="3"/>
        <v>ปกติ</v>
      </c>
      <c r="M34" s="176">
        <f>(equal1!M34+equal2!M34+equal3!M34)/3</f>
        <v>6.666666666666667</v>
      </c>
      <c r="N34" s="174" t="str">
        <f t="shared" si="4"/>
        <v>ปกติ</v>
      </c>
      <c r="O34" s="176">
        <f>(equal1!O34+equal2!O34+equal3!O34)/3</f>
        <v>11.333333333333334</v>
      </c>
      <c r="P34" s="178" t="str">
        <f t="shared" si="5"/>
        <v>มีจุดแข็ง</v>
      </c>
      <c r="Q34" s="179">
        <f t="shared" si="6"/>
        <v>34.666666666666664</v>
      </c>
      <c r="R34" s="177">
        <f t="shared" si="7"/>
        <v>34.666666666666664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 t="str">
        <f>input1!B35</f>
        <v>24</v>
      </c>
      <c r="C35" s="4" t="str">
        <f>input1!C35</f>
        <v>01458</v>
      </c>
      <c r="D35" s="5" t="str">
        <f>input1!D35</f>
        <v>เด็กชายอภิสิทธิ์  เปรมศรี</v>
      </c>
      <c r="E35" s="6">
        <f>input1!E35</f>
        <v>1</v>
      </c>
      <c r="F35" s="84" t="str">
        <f t="shared" si="0"/>
        <v>ชาย</v>
      </c>
      <c r="G35" s="85">
        <f>input1!AF35</f>
        <v>7</v>
      </c>
      <c r="H35" s="174" t="str">
        <f t="shared" si="1"/>
        <v>ปกติ</v>
      </c>
      <c r="I35" s="193">
        <f>(equal1!I35+equal2!I35+equal3!I35)/3</f>
        <v>9.3333333333333339</v>
      </c>
      <c r="J35" s="174" t="str">
        <f t="shared" si="2"/>
        <v>เสี่ยง/มีปัญหา</v>
      </c>
      <c r="K35" s="176">
        <f>(equal1!K35+equal2!K35+equal3!K35)/3</f>
        <v>10.333333333333334</v>
      </c>
      <c r="L35" s="174" t="str">
        <f t="shared" si="3"/>
        <v>เสี่ยง/มีปัญหา</v>
      </c>
      <c r="M35" s="176">
        <f>(equal1!M35+equal2!M35+equal3!M35)/3</f>
        <v>8.6666666666666661</v>
      </c>
      <c r="N35" s="174" t="str">
        <f t="shared" si="4"/>
        <v>ปกติ</v>
      </c>
      <c r="O35" s="176">
        <f>(equal1!O35+equal2!O35+equal3!O35)/3</f>
        <v>10</v>
      </c>
      <c r="P35" s="178" t="str">
        <f t="shared" si="5"/>
        <v>ไม่มีจุดแข็ง</v>
      </c>
      <c r="Q35" s="184">
        <f t="shared" si="6"/>
        <v>45.333333333333336</v>
      </c>
      <c r="R35" s="183">
        <f t="shared" si="7"/>
        <v>45.333333333333336</v>
      </c>
      <c r="S35" s="180" t="str">
        <f t="shared" si="8"/>
        <v>ปกติ</v>
      </c>
    </row>
    <row r="36" spans="1:19" s="13" customFormat="1" ht="18" customHeight="1" x14ac:dyDescent="0.45">
      <c r="A36" s="160" t="s">
        <v>9</v>
      </c>
      <c r="B36" s="209" t="str">
        <f>input1!B36</f>
        <v>24</v>
      </c>
      <c r="C36" s="4" t="str">
        <f>input1!C36</f>
        <v>01459</v>
      </c>
      <c r="D36" s="5" t="str">
        <f>input1!D36</f>
        <v>เด็กชายอรรถพล  ใจแสน</v>
      </c>
      <c r="E36" s="6">
        <f>input1!E36</f>
        <v>1</v>
      </c>
      <c r="F36" s="84" t="str">
        <f t="shared" si="0"/>
        <v>ชาย</v>
      </c>
      <c r="G36" s="85">
        <f>input1!AF36</f>
        <v>13</v>
      </c>
      <c r="H36" s="174" t="str">
        <f t="shared" si="1"/>
        <v>เสี่ยง/มีปัญหา</v>
      </c>
      <c r="I36" s="193">
        <f>(equal1!I36+equal2!I36+equal3!I36)/3</f>
        <v>9</v>
      </c>
      <c r="J36" s="174" t="str">
        <f t="shared" si="2"/>
        <v>ปกติ</v>
      </c>
      <c r="K36" s="176">
        <f>(equal1!K36+equal2!K36+equal3!K36)/3</f>
        <v>9</v>
      </c>
      <c r="L36" s="174" t="str">
        <f t="shared" si="3"/>
        <v>ปกติ</v>
      </c>
      <c r="M36" s="176">
        <f>(equal1!M36+equal2!M36+equal3!M36)/3</f>
        <v>7.666666666666667</v>
      </c>
      <c r="N36" s="174" t="str">
        <f t="shared" si="4"/>
        <v>ปกติ</v>
      </c>
      <c r="O36" s="176">
        <f>(equal1!O36+equal2!O36+equal3!O36)/3</f>
        <v>11.666666666666666</v>
      </c>
      <c r="P36" s="178" t="str">
        <f t="shared" si="5"/>
        <v>มีจุดแข็ง</v>
      </c>
      <c r="Q36" s="184">
        <f t="shared" si="6"/>
        <v>50.333333333333329</v>
      </c>
      <c r="R36" s="183">
        <f t="shared" si="7"/>
        <v>50.333333333333329</v>
      </c>
      <c r="S36" s="180" t="str">
        <f t="shared" si="8"/>
        <v>เสี่ยง/มีปัญหา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85" t="str">
        <f>input1!AF37</f>
        <v>0</v>
      </c>
      <c r="H37" s="174" t="str">
        <f t="shared" si="1"/>
        <v>เสี่ยง/มีปัญหา</v>
      </c>
      <c r="I37" s="193">
        <f>(equal1!I37+equal2!I37+equal3!I37)/3</f>
        <v>0</v>
      </c>
      <c r="J37" s="174" t="str">
        <f t="shared" si="2"/>
        <v>ปกติ</v>
      </c>
      <c r="K37" s="176">
        <f>(equal1!K37+equal2!K37+equal3!K37)/3</f>
        <v>0</v>
      </c>
      <c r="L37" s="174" t="str">
        <f t="shared" si="3"/>
        <v>ปกติ</v>
      </c>
      <c r="M37" s="176">
        <f>(equal1!M37+equal2!M37+equal3!M37)/3</f>
        <v>0</v>
      </c>
      <c r="N37" s="174" t="str">
        <f t="shared" si="4"/>
        <v>ปกติ</v>
      </c>
      <c r="O37" s="176">
        <f>(equal1!O37+equal2!O37+equal3!O37)/3</f>
        <v>0</v>
      </c>
      <c r="P37" s="178" t="str">
        <f t="shared" si="5"/>
        <v>ไม่มีจุดแข็ง</v>
      </c>
      <c r="Q37" s="184">
        <f t="shared" si="6"/>
        <v>0</v>
      </c>
      <c r="R37" s="183" t="str">
        <f t="shared" si="7"/>
        <v>-</v>
      </c>
      <c r="S37" s="180" t="str">
        <f t="shared" si="8"/>
        <v>เสี่ยง/มีปัญหา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87" t="str">
        <f>input1!AF38</f>
        <v>0</v>
      </c>
      <c r="H38" s="189" t="str">
        <f t="shared" si="1"/>
        <v>เสี่ยง/มีปัญหา</v>
      </c>
      <c r="I38" s="195">
        <f>(equal1!I38+equal2!I38+equal3!I38)/3</f>
        <v>0</v>
      </c>
      <c r="J38" s="189" t="str">
        <f t="shared" si="2"/>
        <v>ปกติ</v>
      </c>
      <c r="K38" s="186">
        <f>(equal1!K38+equal2!K38+equal3!K38)/3</f>
        <v>0</v>
      </c>
      <c r="L38" s="189" t="str">
        <f t="shared" si="3"/>
        <v>ปกติ</v>
      </c>
      <c r="M38" s="186">
        <f>(equal1!M38+equal2!M38+equal3!M38)/3</f>
        <v>0</v>
      </c>
      <c r="N38" s="189" t="str">
        <f t="shared" si="4"/>
        <v>ปกติ</v>
      </c>
      <c r="O38" s="186">
        <f>(equal1!O38+equal2!O38+equal3!O38)/3</f>
        <v>0</v>
      </c>
      <c r="P38" s="190" t="str">
        <f t="shared" si="5"/>
        <v>ไม่มีจุดแข็ง</v>
      </c>
      <c r="Q38" s="188">
        <f t="shared" si="6"/>
        <v>0</v>
      </c>
      <c r="R38" s="187" t="str">
        <f t="shared" si="7"/>
        <v>-</v>
      </c>
      <c r="S38" s="191" t="str">
        <f t="shared" si="8"/>
        <v>เสี่ยง/มีปัญหา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83" t="str">
        <f>input1!AF39</f>
        <v>0</v>
      </c>
      <c r="H39" s="174" t="str">
        <f t="shared" si="1"/>
        <v>เสี่ยง/มีปัญหา</v>
      </c>
      <c r="I39" s="193">
        <f>(equal1!I39+equal2!I39+equal3!I39)/3</f>
        <v>0</v>
      </c>
      <c r="J39" s="174" t="str">
        <f t="shared" si="2"/>
        <v>ปกติ</v>
      </c>
      <c r="K39" s="176">
        <f>(equal1!K39+equal2!K39+equal3!K39)/3</f>
        <v>0</v>
      </c>
      <c r="L39" s="174" t="str">
        <f t="shared" si="3"/>
        <v>ปกติ</v>
      </c>
      <c r="M39" s="176">
        <f>(equal1!M39+equal2!M39+equal3!M39)/3</f>
        <v>0</v>
      </c>
      <c r="N39" s="174" t="str">
        <f t="shared" si="4"/>
        <v>ปกติ</v>
      </c>
      <c r="O39" s="176">
        <f>(equal1!O39+equal2!O39+equal3!O39)/3</f>
        <v>0</v>
      </c>
      <c r="P39" s="178" t="str">
        <f t="shared" si="5"/>
        <v>ไม่มีจุดแข็ง</v>
      </c>
      <c r="Q39" s="179">
        <f t="shared" si="6"/>
        <v>0</v>
      </c>
      <c r="R39" s="177" t="str">
        <f t="shared" si="7"/>
        <v>-</v>
      </c>
      <c r="S39" s="180" t="str">
        <f t="shared" si="8"/>
        <v>เสี่ยง/มีปัญหา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85" t="str">
        <f>input1!AF40</f>
        <v>0</v>
      </c>
      <c r="H40" s="174" t="str">
        <f t="shared" si="1"/>
        <v>เสี่ยง/มีปัญหา</v>
      </c>
      <c r="I40" s="193">
        <f>(equal1!I40+equal2!I40+equal3!I40)/3</f>
        <v>0</v>
      </c>
      <c r="J40" s="174" t="str">
        <f t="shared" si="2"/>
        <v>ปกติ</v>
      </c>
      <c r="K40" s="176">
        <f>(equal1!K40+equal2!K40+equal3!K40)/3</f>
        <v>0</v>
      </c>
      <c r="L40" s="174" t="str">
        <f t="shared" si="3"/>
        <v>ปกติ</v>
      </c>
      <c r="M40" s="176">
        <f>(equal1!M40+equal2!M40+equal3!M40)/3</f>
        <v>0</v>
      </c>
      <c r="N40" s="174" t="str">
        <f t="shared" si="4"/>
        <v>ปกติ</v>
      </c>
      <c r="O40" s="176">
        <f>(equal1!O40+equal2!O40+equal3!O40)/3</f>
        <v>0</v>
      </c>
      <c r="P40" s="178" t="str">
        <f t="shared" si="5"/>
        <v>ไม่มีจุดแข็ง</v>
      </c>
      <c r="Q40" s="184">
        <f t="shared" si="6"/>
        <v>0</v>
      </c>
      <c r="R40" s="183" t="str">
        <f t="shared" si="7"/>
        <v>-</v>
      </c>
      <c r="S40" s="180" t="str">
        <f t="shared" si="8"/>
        <v>เสี่ยง/มีปัญหา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85" t="str">
        <f>input1!AF41</f>
        <v>0</v>
      </c>
      <c r="H41" s="174" t="str">
        <f t="shared" si="1"/>
        <v>เสี่ยง/มีปัญหา</v>
      </c>
      <c r="I41" s="193">
        <f>(equal1!I41+equal2!I41+equal3!I41)/3</f>
        <v>0</v>
      </c>
      <c r="J41" s="174" t="str">
        <f t="shared" si="2"/>
        <v>ปกติ</v>
      </c>
      <c r="K41" s="176">
        <f>(equal1!K41+equal2!K41+equal3!K41)/3</f>
        <v>0</v>
      </c>
      <c r="L41" s="174" t="str">
        <f t="shared" si="3"/>
        <v>ปกติ</v>
      </c>
      <c r="M41" s="176">
        <f>(equal1!M41+equal2!M41+equal3!M41)/3</f>
        <v>0</v>
      </c>
      <c r="N41" s="174" t="str">
        <f t="shared" si="4"/>
        <v>ปกติ</v>
      </c>
      <c r="O41" s="176">
        <f>(equal1!O41+equal2!O41+equal3!O41)/3</f>
        <v>0</v>
      </c>
      <c r="P41" s="178" t="str">
        <f t="shared" si="5"/>
        <v>ไม่มีจุดแข็ง</v>
      </c>
      <c r="Q41" s="184">
        <f t="shared" si="6"/>
        <v>0</v>
      </c>
      <c r="R41" s="183" t="str">
        <f t="shared" si="7"/>
        <v>-</v>
      </c>
      <c r="S41" s="180" t="str">
        <f t="shared" si="8"/>
        <v>เสี่ยง/มีปัญหา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85" t="str">
        <f>input1!AF42</f>
        <v>0</v>
      </c>
      <c r="H42" s="174" t="str">
        <f t="shared" si="1"/>
        <v>เสี่ยง/มีปัญหา</v>
      </c>
      <c r="I42" s="193">
        <f>(equal1!I42+equal2!I42+equal3!I42)/3</f>
        <v>0</v>
      </c>
      <c r="J42" s="174" t="str">
        <f t="shared" si="2"/>
        <v>ปกติ</v>
      </c>
      <c r="K42" s="176">
        <f>(equal1!K42+equal2!K42+equal3!K42)/3</f>
        <v>0</v>
      </c>
      <c r="L42" s="174" t="str">
        <f t="shared" si="3"/>
        <v>ปกติ</v>
      </c>
      <c r="M42" s="176">
        <f>(equal1!M42+equal2!M42+equal3!M42)/3</f>
        <v>0</v>
      </c>
      <c r="N42" s="174" t="str">
        <f t="shared" si="4"/>
        <v>ปกติ</v>
      </c>
      <c r="O42" s="176">
        <f>(equal1!O42+equal2!O42+equal3!O42)/3</f>
        <v>0</v>
      </c>
      <c r="P42" s="178" t="str">
        <f t="shared" si="5"/>
        <v>ไม่มีจุดแข็ง</v>
      </c>
      <c r="Q42" s="184">
        <f t="shared" si="6"/>
        <v>0</v>
      </c>
      <c r="R42" s="183" t="str">
        <f t="shared" si="7"/>
        <v>-</v>
      </c>
      <c r="S42" s="180" t="str">
        <f t="shared" si="8"/>
        <v>เสี่ยง/มีปัญหา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4">
        <f>input1!C43</f>
        <v>0</v>
      </c>
      <c r="D43" s="5">
        <f>input1!D43</f>
        <v>0</v>
      </c>
      <c r="E43" s="6">
        <f>input1!E43</f>
        <v>0</v>
      </c>
      <c r="F43" s="84" t="str">
        <f t="shared" si="0"/>
        <v>-</v>
      </c>
      <c r="G43" s="85" t="str">
        <f>input1!AF43</f>
        <v>0</v>
      </c>
      <c r="H43" s="174" t="str">
        <f t="shared" si="1"/>
        <v>เสี่ยง/มีปัญหา</v>
      </c>
      <c r="I43" s="193">
        <f>(equal1!I43+equal2!I43+equal3!I43)/3</f>
        <v>0</v>
      </c>
      <c r="J43" s="174" t="str">
        <f t="shared" si="2"/>
        <v>ปกติ</v>
      </c>
      <c r="K43" s="176">
        <f>(equal1!K43+equal2!K43+equal3!K43)/3</f>
        <v>0</v>
      </c>
      <c r="L43" s="174" t="str">
        <f t="shared" si="3"/>
        <v>ปกติ</v>
      </c>
      <c r="M43" s="176">
        <f>(equal1!M43+equal2!M43+equal3!M43)/3</f>
        <v>0</v>
      </c>
      <c r="N43" s="174" t="str">
        <f t="shared" si="4"/>
        <v>ปกติ</v>
      </c>
      <c r="O43" s="176">
        <f>(equal1!O43+equal2!O43+equal3!O43)/3</f>
        <v>0</v>
      </c>
      <c r="P43" s="178" t="str">
        <f t="shared" si="5"/>
        <v>ไม่มีจุดแข็ง</v>
      </c>
      <c r="Q43" s="184">
        <f>G43+I43+K43+M43+O43</f>
        <v>0</v>
      </c>
      <c r="R43" s="183" t="str">
        <f t="shared" si="7"/>
        <v>-</v>
      </c>
      <c r="S43" s="180" t="str">
        <f t="shared" si="8"/>
        <v>เสี่ยง/มีปัญหา</v>
      </c>
    </row>
    <row r="44" spans="1:19" s="13" customFormat="1" ht="18" customHeight="1" thickBot="1" x14ac:dyDescent="0.5">
      <c r="A44" s="211" t="s">
        <v>59</v>
      </c>
      <c r="B44" s="210">
        <f>input1!B44</f>
        <v>0</v>
      </c>
      <c r="C44" s="22">
        <f>input1!C44</f>
        <v>0</v>
      </c>
      <c r="D44" s="23">
        <f>input1!D44</f>
        <v>0</v>
      </c>
      <c r="E44" s="24">
        <f>input1!E44</f>
        <v>0</v>
      </c>
      <c r="F44" s="86" t="str">
        <f t="shared" si="0"/>
        <v>-</v>
      </c>
      <c r="G44" s="87" t="str">
        <f>input1!AF44</f>
        <v>0</v>
      </c>
      <c r="H44" s="189" t="str">
        <f t="shared" si="1"/>
        <v>เสี่ยง/มีปัญหา</v>
      </c>
      <c r="I44" s="195">
        <f>(equal1!I44+equal2!I44+equal3!I44)/3</f>
        <v>0</v>
      </c>
      <c r="J44" s="189" t="str">
        <f t="shared" si="2"/>
        <v>ปกติ</v>
      </c>
      <c r="K44" s="186">
        <f>(equal1!K44+equal2!K44+equal3!K44)/3</f>
        <v>0</v>
      </c>
      <c r="L44" s="189" t="str">
        <f t="shared" si="3"/>
        <v>ปกติ</v>
      </c>
      <c r="M44" s="186">
        <f>(equal1!M44+equal2!M44+equal3!M44)/3</f>
        <v>0</v>
      </c>
      <c r="N44" s="189" t="str">
        <f t="shared" si="4"/>
        <v>ปกติ</v>
      </c>
      <c r="O44" s="186">
        <f>(equal1!O44+equal2!O44+equal3!O44)/3</f>
        <v>0</v>
      </c>
      <c r="P44" s="190" t="str">
        <f t="shared" si="5"/>
        <v>ไม่มีจุดแข็ง</v>
      </c>
      <c r="Q44" s="188">
        <f>G44+I44+K44+M44+O44</f>
        <v>0</v>
      </c>
      <c r="R44" s="187" t="str">
        <f t="shared" si="7"/>
        <v>-</v>
      </c>
      <c r="S44" s="191" t="str">
        <f t="shared" si="8"/>
        <v>เสี่ยง/มีปัญหา</v>
      </c>
    </row>
    <row r="45" spans="1:19" x14ac:dyDescent="0.4">
      <c r="D45" s="48"/>
      <c r="E45" s="48"/>
      <c r="F45" s="48"/>
      <c r="G45" s="48"/>
      <c r="H45" s="48"/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87</v>
      </c>
      <c r="E47" s="71"/>
      <c r="F47" s="71" t="s">
        <v>89</v>
      </c>
      <c r="G47" s="71"/>
      <c r="H47" s="71"/>
    </row>
  </sheetData>
  <mergeCells count="3">
    <mergeCell ref="A1:F1"/>
    <mergeCell ref="A2:F2"/>
    <mergeCell ref="H1:S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16" zoomScaleNormal="100" workbookViewId="0">
      <selection activeCell="M32" sqref="M32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60</v>
      </c>
      <c r="D1" s="2" t="str">
        <f>input1!A2</f>
        <v>ชั้นมัธยมศึกษาปีที่ 2/4</v>
      </c>
      <c r="I1" s="2" t="s">
        <v>82</v>
      </c>
    </row>
    <row r="9" spans="1:9" x14ac:dyDescent="0.4">
      <c r="C9" s="2" t="s">
        <v>17</v>
      </c>
      <c r="D9" s="2" t="s">
        <v>50</v>
      </c>
      <c r="E9" s="2" t="s">
        <v>18</v>
      </c>
      <c r="F9" s="2" t="s">
        <v>48</v>
      </c>
      <c r="G9" s="2" t="s">
        <v>49</v>
      </c>
    </row>
    <row r="10" spans="1:9" x14ac:dyDescent="0.4">
      <c r="B10" s="2" t="s">
        <v>52</v>
      </c>
      <c r="C10" s="2">
        <f>COUNTIF(summary!H4:'summary'!H45,"=ปกติ")</f>
        <v>27</v>
      </c>
      <c r="D10" s="2">
        <f>COUNTIF(summary!J4:'summary'!J45,"=ปกติ")</f>
        <v>37</v>
      </c>
      <c r="E10" s="2">
        <f>COUNTIF(summary!L4:'summary'!L45,"=ปกติ")</f>
        <v>37</v>
      </c>
      <c r="F10" s="2">
        <f>COUNTIF(summary!N4:'summary'!N45,"=ปกติ")</f>
        <v>40</v>
      </c>
      <c r="G10" s="2">
        <f>COUNTIF(summary!P4:'summary'!P45,"=มีจุดแข็ง")</f>
        <v>28</v>
      </c>
    </row>
    <row r="11" spans="1:9" x14ac:dyDescent="0.4">
      <c r="B11" s="2" t="s">
        <v>53</v>
      </c>
      <c r="C11" s="2">
        <f>COUNTIF(summary!H4:'summary'!H45,"=เสี่ยง/มีปัญหา")</f>
        <v>14</v>
      </c>
      <c r="D11" s="2">
        <f>COUNTIF(summary!J4:'summary'!J45,"=เสี่ยง/มีปัญหา")</f>
        <v>4</v>
      </c>
      <c r="E11" s="2">
        <f>COUNTIF(summary!L4:'summary'!L45,"=เสี่ยง/มีปัญหา")</f>
        <v>4</v>
      </c>
      <c r="F11" s="2">
        <f>COUNTIF(summary!N4:'summary'!N45,"=เสี่ยง/มีปัญหา")</f>
        <v>1</v>
      </c>
      <c r="G11" s="2">
        <f>COUNTIF(summary!P4:'summary'!P45,"=ไม่มีจุดแข็ง")</f>
        <v>13</v>
      </c>
    </row>
    <row r="15" spans="1:9" x14ac:dyDescent="0.4">
      <c r="B15" s="2" t="s">
        <v>52</v>
      </c>
      <c r="C15" s="2">
        <f>COUNTIF(summary!S4:'summary'!S45,"=ปกติ")</f>
        <v>28</v>
      </c>
    </row>
    <row r="16" spans="1:9" x14ac:dyDescent="0.4">
      <c r="B16" s="2" t="s">
        <v>51</v>
      </c>
      <c r="C16" s="2">
        <f>COUNTIF(summary!S4:'summary'!S45,"=เสี่ยง/มีปัญหา")</f>
        <v>13</v>
      </c>
    </row>
    <row r="32" spans="1:6" x14ac:dyDescent="0.4">
      <c r="A32" s="2" t="str">
        <f>[1]graph!$A$32</f>
        <v>ลงชื่อ………..……………………………ผ้รายงาน</v>
      </c>
      <c r="F32" s="2" t="str">
        <f>[1]graph!$F$32</f>
        <v>ลงชื่อ………..……………………………ผู้รายงาน</v>
      </c>
    </row>
    <row r="33" spans="1:9" x14ac:dyDescent="0.4">
      <c r="B33" s="2" t="s">
        <v>83</v>
      </c>
      <c r="G33" s="2" t="s">
        <v>84</v>
      </c>
    </row>
    <row r="34" spans="1:9" x14ac:dyDescent="0.4">
      <c r="A34" s="248" t="s">
        <v>86</v>
      </c>
      <c r="B34" s="248"/>
      <c r="C34" s="248"/>
      <c r="D34" s="248"/>
      <c r="F34" s="248" t="s">
        <v>85</v>
      </c>
      <c r="G34" s="248"/>
      <c r="H34" s="248"/>
      <c r="I34" s="248"/>
    </row>
  </sheetData>
  <mergeCells count="2">
    <mergeCell ref="A34:D34"/>
    <mergeCell ref="F34:I3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zoomScale="60" zoomScaleNormal="100" workbookViewId="0">
      <selection activeCell="F18" sqref="F18:AD18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20" t="s">
        <v>26</v>
      </c>
      <c r="B1" s="221"/>
      <c r="C1" s="221"/>
      <c r="D1" s="221"/>
      <c r="E1" s="222"/>
      <c r="F1" s="220" t="s">
        <v>32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  <c r="AE1" s="47"/>
      <c r="AF1" s="226" t="s">
        <v>17</v>
      </c>
      <c r="AG1" s="112"/>
      <c r="AH1" s="113"/>
      <c r="AI1" s="229" t="s">
        <v>27</v>
      </c>
      <c r="AJ1" s="114"/>
      <c r="AK1" s="112"/>
      <c r="AL1" s="112"/>
      <c r="AM1" s="232" t="s">
        <v>18</v>
      </c>
      <c r="AN1" s="112"/>
      <c r="AO1" s="112"/>
      <c r="AP1" s="113"/>
      <c r="AQ1" s="229" t="s">
        <v>19</v>
      </c>
      <c r="AR1" s="114"/>
      <c r="AS1" s="223" t="s">
        <v>28</v>
      </c>
    </row>
    <row r="2" spans="1:46" ht="21.75" thickBot="1" x14ac:dyDescent="0.5">
      <c r="A2" s="217" t="s">
        <v>81</v>
      </c>
      <c r="B2" s="218"/>
      <c r="C2" s="218"/>
      <c r="D2" s="218"/>
      <c r="E2" s="219"/>
      <c r="F2" s="220" t="s">
        <v>25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2"/>
      <c r="AE2" s="48"/>
      <c r="AF2" s="227"/>
      <c r="AG2" s="115"/>
      <c r="AH2" s="116"/>
      <c r="AI2" s="230"/>
      <c r="AJ2" s="117"/>
      <c r="AK2" s="115"/>
      <c r="AL2" s="115"/>
      <c r="AM2" s="233"/>
      <c r="AN2" s="115"/>
      <c r="AO2" s="115"/>
      <c r="AP2" s="116"/>
      <c r="AQ2" s="230"/>
      <c r="AR2" s="117"/>
      <c r="AS2" s="224"/>
    </row>
    <row r="3" spans="1:46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01">
        <v>1</v>
      </c>
      <c r="G3" s="102">
        <v>2</v>
      </c>
      <c r="H3" s="102">
        <v>3</v>
      </c>
      <c r="I3" s="102">
        <v>4</v>
      </c>
      <c r="J3" s="103">
        <v>5</v>
      </c>
      <c r="K3" s="104">
        <v>6</v>
      </c>
      <c r="L3" s="102">
        <v>7</v>
      </c>
      <c r="M3" s="102">
        <v>8</v>
      </c>
      <c r="N3" s="102">
        <v>9</v>
      </c>
      <c r="O3" s="105">
        <v>10</v>
      </c>
      <c r="P3" s="101">
        <v>11</v>
      </c>
      <c r="Q3" s="102">
        <v>12</v>
      </c>
      <c r="R3" s="102">
        <v>13</v>
      </c>
      <c r="S3" s="102">
        <v>14</v>
      </c>
      <c r="T3" s="103">
        <v>15</v>
      </c>
      <c r="U3" s="104">
        <v>16</v>
      </c>
      <c r="V3" s="102">
        <v>17</v>
      </c>
      <c r="W3" s="102">
        <v>18</v>
      </c>
      <c r="X3" s="102">
        <v>19</v>
      </c>
      <c r="Y3" s="105">
        <v>20</v>
      </c>
      <c r="Z3" s="101">
        <v>21</v>
      </c>
      <c r="AA3" s="102">
        <v>22</v>
      </c>
      <c r="AB3" s="102">
        <v>23</v>
      </c>
      <c r="AC3" s="102">
        <v>24</v>
      </c>
      <c r="AD3" s="103">
        <v>25</v>
      </c>
      <c r="AE3" s="48"/>
      <c r="AF3" s="228"/>
      <c r="AG3" s="118"/>
      <c r="AH3" s="119"/>
      <c r="AI3" s="231"/>
      <c r="AJ3" s="120"/>
      <c r="AK3" s="118"/>
      <c r="AL3" s="118"/>
      <c r="AM3" s="234"/>
      <c r="AN3" s="118"/>
      <c r="AO3" s="118"/>
      <c r="AP3" s="119"/>
      <c r="AQ3" s="231"/>
      <c r="AR3" s="120"/>
      <c r="AS3" s="225"/>
    </row>
    <row r="4" spans="1:46" s="13" customFormat="1" ht="18" customHeight="1" x14ac:dyDescent="0.45">
      <c r="A4" s="198" t="s">
        <v>65</v>
      </c>
      <c r="B4" s="199" t="str">
        <f>[1]input1!B4</f>
        <v>24</v>
      </c>
      <c r="C4" s="4" t="str">
        <f>[1]input1!C4</f>
        <v>01423</v>
      </c>
      <c r="D4" s="5" t="str">
        <f>[1]input1!D4</f>
        <v>เด็กชายกฤษชาญา  จ้อยโทน</v>
      </c>
      <c r="E4" s="214">
        <f>[1]input1!E4</f>
        <v>1</v>
      </c>
      <c r="F4" s="7">
        <f>[1]input1!F4</f>
        <v>2</v>
      </c>
      <c r="G4" s="8">
        <f>[1]input1!G4</f>
        <v>1</v>
      </c>
      <c r="H4" s="8">
        <f>[1]input1!H4</f>
        <v>1</v>
      </c>
      <c r="I4" s="8">
        <f>[1]input1!I4</f>
        <v>1</v>
      </c>
      <c r="J4" s="9">
        <f>[1]input1!J4</f>
        <v>1</v>
      </c>
      <c r="K4" s="10">
        <f>[1]input1!K4</f>
        <v>1</v>
      </c>
      <c r="L4" s="8">
        <f>[1]input1!L4</f>
        <v>1</v>
      </c>
      <c r="M4" s="8">
        <f>[1]input1!M4</f>
        <v>1</v>
      </c>
      <c r="N4" s="8">
        <f>[1]input1!N4</f>
        <v>1</v>
      </c>
      <c r="O4" s="11">
        <f>[1]input1!O4</f>
        <v>1</v>
      </c>
      <c r="P4" s="7">
        <f>[1]input1!P4</f>
        <v>3</v>
      </c>
      <c r="Q4" s="8">
        <f>[1]input1!Q4</f>
        <v>1</v>
      </c>
      <c r="R4" s="8">
        <f>[1]input1!R4</f>
        <v>1</v>
      </c>
      <c r="S4" s="8">
        <f>[1]input1!S4</f>
        <v>2</v>
      </c>
      <c r="T4" s="9">
        <f>[1]input1!T4</f>
        <v>1</v>
      </c>
      <c r="U4" s="10">
        <f>[1]input1!U4</f>
        <v>1</v>
      </c>
      <c r="V4" s="8">
        <f>[1]input1!V4</f>
        <v>1</v>
      </c>
      <c r="W4" s="8">
        <f>[1]input1!W4</f>
        <v>1</v>
      </c>
      <c r="X4" s="8">
        <f>[1]input1!X4</f>
        <v>1</v>
      </c>
      <c r="Y4" s="11">
        <f>[1]input1!Y4</f>
        <v>2</v>
      </c>
      <c r="Z4" s="7">
        <f>[1]input1!Z4</f>
        <v>2</v>
      </c>
      <c r="AA4" s="8">
        <f>[1]input1!AA4</f>
        <v>1</v>
      </c>
      <c r="AB4" s="8">
        <f>[1]input1!AB4</f>
        <v>1</v>
      </c>
      <c r="AC4" s="8">
        <f>[1]input1!AC4</f>
        <v>1</v>
      </c>
      <c r="AD4" s="9">
        <f>[1]input1!AD4</f>
        <v>2</v>
      </c>
      <c r="AE4" s="49">
        <f>H4+M4+R4+U4+AC4</f>
        <v>5</v>
      </c>
      <c r="AF4" s="92">
        <f t="shared" ref="AF4:AF44" si="0">IF(AE4=0,"0",AE4)</f>
        <v>5</v>
      </c>
      <c r="AG4" s="93">
        <f t="shared" ref="AG4:AG44" si="1">IF(L4=3,1,IF(L4=2,2,IF(L4=1,3)))</f>
        <v>3</v>
      </c>
      <c r="AH4" s="93">
        <f>J4+AG4+Q4+W4+AA4</f>
        <v>7</v>
      </c>
      <c r="AI4" s="93">
        <f t="shared" ref="AI4:AI44" si="2">IF(AH4=0,"0",AH4)</f>
        <v>7</v>
      </c>
      <c r="AJ4" s="93">
        <f t="shared" ref="AJ4:AJ44" si="3">IF(Z4=3,1,IF(Z4=2,2,IF(Z4=1,3)))</f>
        <v>2</v>
      </c>
      <c r="AK4" s="93">
        <f t="shared" ref="AK4:AK44" si="4">IF(AD4=3,1,IF(AD4=2,2,IF(AD4=1,3)))</f>
        <v>2</v>
      </c>
      <c r="AL4" s="93">
        <f>G4+O4+T4+AJ4+AK4</f>
        <v>7</v>
      </c>
      <c r="AM4" s="93">
        <f t="shared" ref="AM4:AM44" si="5">IF(AL4=0,"0",AL4)</f>
        <v>7</v>
      </c>
      <c r="AN4" s="93">
        <f t="shared" ref="AN4:AN44" si="6">IF(P4=3,1,IF(P4=2,2,IF(P4=1,3)))</f>
        <v>1</v>
      </c>
      <c r="AO4" s="93">
        <f t="shared" ref="AO4:AO44" si="7">IF(S4=3,1,IF(S4=2,2,IF(S4=1,3)))</f>
        <v>2</v>
      </c>
      <c r="AP4" s="93">
        <f>K4+AN4+AO4+X4+AB4</f>
        <v>6</v>
      </c>
      <c r="AQ4" s="93">
        <f t="shared" ref="AQ4:AQ44" si="8">IF(AP4=0,"0",AP4)</f>
        <v>6</v>
      </c>
      <c r="AR4" s="93">
        <f>F4+I4+N4+V4+Y4</f>
        <v>7</v>
      </c>
      <c r="AS4" s="94">
        <f t="shared" ref="AS4:AS44" si="9">IF(AR4=0,"0",AR4)</f>
        <v>7</v>
      </c>
      <c r="AT4" s="12"/>
    </row>
    <row r="5" spans="1:46" s="13" customFormat="1" ht="18" customHeight="1" x14ac:dyDescent="0.45">
      <c r="A5" s="111" t="s">
        <v>66</v>
      </c>
      <c r="B5" s="30" t="str">
        <f>[1]input1!B5</f>
        <v>24</v>
      </c>
      <c r="C5" s="14" t="str">
        <f>[1]input1!C5</f>
        <v>01424</v>
      </c>
      <c r="D5" s="15" t="str">
        <f>[1]input1!D5</f>
        <v>เด็กชายกฤษรัตน์  ล้อตระกูลพาณิชย์</v>
      </c>
      <c r="E5" s="215">
        <f>[1]input1!E5</f>
        <v>1</v>
      </c>
      <c r="F5" s="17">
        <f>[1]input1!F5</f>
        <v>3</v>
      </c>
      <c r="G5" s="18">
        <f>[1]input1!G5</f>
        <v>3</v>
      </c>
      <c r="H5" s="18">
        <f>[1]input1!H5</f>
        <v>1</v>
      </c>
      <c r="I5" s="18">
        <f>[1]input1!I5</f>
        <v>2</v>
      </c>
      <c r="J5" s="19">
        <f>[1]input1!J5</f>
        <v>1</v>
      </c>
      <c r="K5" s="20">
        <f>[1]input1!K5</f>
        <v>1</v>
      </c>
      <c r="L5" s="18">
        <f>[1]input1!L5</f>
        <v>3</v>
      </c>
      <c r="M5" s="18">
        <f>[1]input1!M5</f>
        <v>1</v>
      </c>
      <c r="N5" s="18">
        <f>[1]input1!N5</f>
        <v>2</v>
      </c>
      <c r="O5" s="21">
        <f>[1]input1!O5</f>
        <v>1</v>
      </c>
      <c r="P5" s="17">
        <f>[1]input1!P5</f>
        <v>2</v>
      </c>
      <c r="Q5" s="18">
        <f>[1]input1!Q5</f>
        <v>1</v>
      </c>
      <c r="R5" s="18">
        <f>[1]input1!R5</f>
        <v>1</v>
      </c>
      <c r="S5" s="18">
        <f>[1]input1!S5</f>
        <v>3</v>
      </c>
      <c r="T5" s="19">
        <f>[1]input1!T5</f>
        <v>1</v>
      </c>
      <c r="U5" s="20">
        <f>[1]input1!U5</f>
        <v>3</v>
      </c>
      <c r="V5" s="18">
        <f>[1]input1!V5</f>
        <v>3</v>
      </c>
      <c r="W5" s="18">
        <f>[1]input1!W5</f>
        <v>3</v>
      </c>
      <c r="X5" s="18">
        <f>[1]input1!X5</f>
        <v>1</v>
      </c>
      <c r="Y5" s="21">
        <f>[1]input1!Y5</f>
        <v>3</v>
      </c>
      <c r="Z5" s="17">
        <f>[1]input1!Z5</f>
        <v>3</v>
      </c>
      <c r="AA5" s="18">
        <f>[1]input1!AA5</f>
        <v>1</v>
      </c>
      <c r="AB5" s="18">
        <f>[1]input1!AB5</f>
        <v>3</v>
      </c>
      <c r="AC5" s="18">
        <f>[1]input1!AC5</f>
        <v>1</v>
      </c>
      <c r="AD5" s="19">
        <f>[1]input1!AD5</f>
        <v>1</v>
      </c>
      <c r="AE5" s="49">
        <f t="shared" ref="AE5:AE44" si="10">H5+M5+R5+U5+AC5</f>
        <v>7</v>
      </c>
      <c r="AF5" s="95">
        <f t="shared" si="0"/>
        <v>7</v>
      </c>
      <c r="AG5" s="96">
        <f t="shared" si="1"/>
        <v>1</v>
      </c>
      <c r="AH5" s="93">
        <f t="shared" ref="AH5:AH44" si="11">J5+AG5+Q5+W5+AA5</f>
        <v>7</v>
      </c>
      <c r="AI5" s="96">
        <f t="shared" si="2"/>
        <v>7</v>
      </c>
      <c r="AJ5" s="96">
        <f t="shared" si="3"/>
        <v>1</v>
      </c>
      <c r="AK5" s="96">
        <f t="shared" si="4"/>
        <v>3</v>
      </c>
      <c r="AL5" s="93">
        <f t="shared" ref="AL5:AL44" si="12">G5+O5+T5+AJ5+AK5</f>
        <v>9</v>
      </c>
      <c r="AM5" s="96">
        <f t="shared" si="5"/>
        <v>9</v>
      </c>
      <c r="AN5" s="96">
        <f t="shared" si="6"/>
        <v>2</v>
      </c>
      <c r="AO5" s="96">
        <f t="shared" si="7"/>
        <v>1</v>
      </c>
      <c r="AP5" s="93">
        <f t="shared" ref="AP5:AP44" si="13">K5+AN5+AO5+X5+AB5</f>
        <v>8</v>
      </c>
      <c r="AQ5" s="96">
        <f t="shared" si="8"/>
        <v>8</v>
      </c>
      <c r="AR5" s="93">
        <f t="shared" ref="AR5:AR44" si="14">F5+I5+N5+V5+Y5</f>
        <v>13</v>
      </c>
      <c r="AS5" s="97">
        <f t="shared" si="9"/>
        <v>13</v>
      </c>
      <c r="AT5" s="12"/>
    </row>
    <row r="6" spans="1:46" s="13" customFormat="1" ht="18" customHeight="1" x14ac:dyDescent="0.45">
      <c r="A6" s="200" t="s">
        <v>67</v>
      </c>
      <c r="B6" s="201" t="str">
        <f>[1]input1!B6</f>
        <v>24</v>
      </c>
      <c r="C6" s="14" t="str">
        <f>[1]input1!C6</f>
        <v>01425</v>
      </c>
      <c r="D6" s="15" t="str">
        <f>[1]input1!D6</f>
        <v>เด็กชายชฏายุ  เทียนคำ</v>
      </c>
      <c r="E6" s="215">
        <f>[1]input1!E6</f>
        <v>1</v>
      </c>
      <c r="F6" s="17">
        <f>[1]input1!F6</f>
        <v>3</v>
      </c>
      <c r="G6" s="18">
        <f>[1]input1!G6</f>
        <v>1</v>
      </c>
      <c r="H6" s="18">
        <f>[1]input1!H6</f>
        <v>1</v>
      </c>
      <c r="I6" s="18">
        <f>[1]input1!I6</f>
        <v>3</v>
      </c>
      <c r="J6" s="19">
        <f>[1]input1!J6</f>
        <v>1</v>
      </c>
      <c r="K6" s="20">
        <f>[1]input1!K6</f>
        <v>1</v>
      </c>
      <c r="L6" s="18">
        <f>[1]input1!L6</f>
        <v>1</v>
      </c>
      <c r="M6" s="18">
        <f>[1]input1!M6</f>
        <v>1</v>
      </c>
      <c r="N6" s="18">
        <f>[1]input1!N6</f>
        <v>3</v>
      </c>
      <c r="O6" s="21">
        <f>[1]input1!O6</f>
        <v>1</v>
      </c>
      <c r="P6" s="17">
        <f>[1]input1!P6</f>
        <v>3</v>
      </c>
      <c r="Q6" s="18">
        <f>[1]input1!Q6</f>
        <v>1</v>
      </c>
      <c r="R6" s="18">
        <f>[1]input1!R6</f>
        <v>1</v>
      </c>
      <c r="S6" s="18">
        <f>[1]input1!S6</f>
        <v>3</v>
      </c>
      <c r="T6" s="19">
        <f>[1]input1!T6</f>
        <v>1</v>
      </c>
      <c r="U6" s="20">
        <f>[1]input1!U6</f>
        <v>1</v>
      </c>
      <c r="V6" s="18">
        <f>[1]input1!V6</f>
        <v>3</v>
      </c>
      <c r="W6" s="18">
        <f>[1]input1!W6</f>
        <v>1</v>
      </c>
      <c r="X6" s="18">
        <f>[1]input1!X6</f>
        <v>1</v>
      </c>
      <c r="Y6" s="21">
        <f>[1]input1!Y6</f>
        <v>3</v>
      </c>
      <c r="Z6" s="17">
        <f>[1]input1!Z6</f>
        <v>3</v>
      </c>
      <c r="AA6" s="18">
        <f>[1]input1!AA6</f>
        <v>1</v>
      </c>
      <c r="AB6" s="18">
        <f>[1]input1!AB6</f>
        <v>3</v>
      </c>
      <c r="AC6" s="18">
        <f>[1]input1!AC6</f>
        <v>1</v>
      </c>
      <c r="AD6" s="19">
        <f>[1]input1!AD6</f>
        <v>3</v>
      </c>
      <c r="AE6" s="49">
        <f t="shared" si="10"/>
        <v>5</v>
      </c>
      <c r="AF6" s="95">
        <f t="shared" si="0"/>
        <v>5</v>
      </c>
      <c r="AG6" s="96">
        <f t="shared" si="1"/>
        <v>3</v>
      </c>
      <c r="AH6" s="93">
        <f t="shared" si="11"/>
        <v>7</v>
      </c>
      <c r="AI6" s="96">
        <f t="shared" si="2"/>
        <v>7</v>
      </c>
      <c r="AJ6" s="96">
        <f t="shared" si="3"/>
        <v>1</v>
      </c>
      <c r="AK6" s="96">
        <f t="shared" si="4"/>
        <v>1</v>
      </c>
      <c r="AL6" s="93">
        <f t="shared" si="12"/>
        <v>5</v>
      </c>
      <c r="AM6" s="96">
        <f t="shared" si="5"/>
        <v>5</v>
      </c>
      <c r="AN6" s="96">
        <f t="shared" si="6"/>
        <v>1</v>
      </c>
      <c r="AO6" s="96">
        <f t="shared" si="7"/>
        <v>1</v>
      </c>
      <c r="AP6" s="93">
        <f t="shared" si="13"/>
        <v>7</v>
      </c>
      <c r="AQ6" s="96">
        <f t="shared" si="8"/>
        <v>7</v>
      </c>
      <c r="AR6" s="93">
        <f t="shared" si="14"/>
        <v>15</v>
      </c>
      <c r="AS6" s="97">
        <f t="shared" si="9"/>
        <v>15</v>
      </c>
      <c r="AT6" s="12"/>
    </row>
    <row r="7" spans="1:46" s="13" customFormat="1" ht="18" customHeight="1" x14ac:dyDescent="0.45">
      <c r="A7" s="202" t="s">
        <v>68</v>
      </c>
      <c r="B7" s="30" t="str">
        <f>[1]input1!B7</f>
        <v>24</v>
      </c>
      <c r="C7" s="14" t="str">
        <f>[1]input1!C7</f>
        <v>01426</v>
      </c>
      <c r="D7" s="15" t="str">
        <f>[1]input1!D7</f>
        <v>เด็กชายชัยวุฒิ  หนูบ้านเกาะ</v>
      </c>
      <c r="E7" s="215">
        <f>[1]input1!E7</f>
        <v>1</v>
      </c>
      <c r="F7" s="65">
        <f>[1]input1!F7</f>
        <v>1</v>
      </c>
      <c r="G7" s="66">
        <f>[1]input1!G7</f>
        <v>2</v>
      </c>
      <c r="H7" s="66">
        <f>[1]input1!H7</f>
        <v>2</v>
      </c>
      <c r="I7" s="66">
        <f>[1]input1!I7</f>
        <v>2</v>
      </c>
      <c r="J7" s="67">
        <f>[1]input1!J7</f>
        <v>1</v>
      </c>
      <c r="K7" s="68">
        <f>[1]input1!K7</f>
        <v>1</v>
      </c>
      <c r="L7" s="66">
        <f>[1]input1!L7</f>
        <v>3</v>
      </c>
      <c r="M7" s="66">
        <f>[1]input1!M7</f>
        <v>3</v>
      </c>
      <c r="N7" s="66">
        <f>[1]input1!N7</f>
        <v>2</v>
      </c>
      <c r="O7" s="69">
        <f>[1]input1!O7</f>
        <v>2</v>
      </c>
      <c r="P7" s="70">
        <f>[1]input1!P7</f>
        <v>1</v>
      </c>
      <c r="Q7" s="66">
        <f>[1]input1!Q7</f>
        <v>1</v>
      </c>
      <c r="R7" s="66">
        <f>[1]input1!R7</f>
        <v>3</v>
      </c>
      <c r="S7" s="66">
        <f>[1]input1!S7</f>
        <v>3</v>
      </c>
      <c r="T7" s="67">
        <f>[1]input1!T7</f>
        <v>3</v>
      </c>
      <c r="U7" s="68">
        <f>[1]input1!U7</f>
        <v>2</v>
      </c>
      <c r="V7" s="66">
        <f>[1]input1!V7</f>
        <v>2</v>
      </c>
      <c r="W7" s="66">
        <f>[1]input1!W7</f>
        <v>1</v>
      </c>
      <c r="X7" s="66">
        <f>[1]input1!X7</f>
        <v>1</v>
      </c>
      <c r="Y7" s="69">
        <f>[1]input1!Y7</f>
        <v>1</v>
      </c>
      <c r="Z7" s="70">
        <f>[1]input1!Z7</f>
        <v>2</v>
      </c>
      <c r="AA7" s="66">
        <f>[1]input1!AA7</f>
        <v>3</v>
      </c>
      <c r="AB7" s="66">
        <f>[1]input1!AB7</f>
        <v>3</v>
      </c>
      <c r="AC7" s="66">
        <f>[1]input1!AC7</f>
        <v>2</v>
      </c>
      <c r="AD7" s="67">
        <f>[1]input1!AD7</f>
        <v>1</v>
      </c>
      <c r="AE7" s="49">
        <f t="shared" si="10"/>
        <v>12</v>
      </c>
      <c r="AF7" s="95">
        <f t="shared" si="0"/>
        <v>12</v>
      </c>
      <c r="AG7" s="96">
        <f t="shared" si="1"/>
        <v>1</v>
      </c>
      <c r="AH7" s="93">
        <f t="shared" si="11"/>
        <v>7</v>
      </c>
      <c r="AI7" s="96">
        <f t="shared" si="2"/>
        <v>7</v>
      </c>
      <c r="AJ7" s="96">
        <f t="shared" si="3"/>
        <v>2</v>
      </c>
      <c r="AK7" s="96">
        <f t="shared" si="4"/>
        <v>3</v>
      </c>
      <c r="AL7" s="93">
        <f t="shared" si="12"/>
        <v>12</v>
      </c>
      <c r="AM7" s="96">
        <f t="shared" si="5"/>
        <v>12</v>
      </c>
      <c r="AN7" s="96">
        <f t="shared" si="6"/>
        <v>3</v>
      </c>
      <c r="AO7" s="96">
        <f t="shared" si="7"/>
        <v>1</v>
      </c>
      <c r="AP7" s="93">
        <f t="shared" si="13"/>
        <v>9</v>
      </c>
      <c r="AQ7" s="96">
        <f t="shared" si="8"/>
        <v>9</v>
      </c>
      <c r="AR7" s="93">
        <f t="shared" si="14"/>
        <v>8</v>
      </c>
      <c r="AS7" s="97">
        <f t="shared" si="9"/>
        <v>8</v>
      </c>
      <c r="AT7" s="12"/>
    </row>
    <row r="8" spans="1:46" s="13" customFormat="1" ht="18" customHeight="1" thickBot="1" x14ac:dyDescent="0.5">
      <c r="A8" s="203" t="s">
        <v>69</v>
      </c>
      <c r="B8" s="204" t="str">
        <f>[1]input1!B8</f>
        <v>24</v>
      </c>
      <c r="C8" s="22" t="str">
        <f>[1]input1!C8</f>
        <v>01427</v>
      </c>
      <c r="D8" s="23" t="str">
        <f>[1]input1!D8</f>
        <v>เด็กชายไชยวัฒน์  ศรีอุดม</v>
      </c>
      <c r="E8" s="216">
        <f>[1]input1!E8</f>
        <v>1</v>
      </c>
      <c r="F8" s="25">
        <f>[1]input1!F8</f>
        <v>3</v>
      </c>
      <c r="G8" s="26">
        <f>[1]input1!G8</f>
        <v>1</v>
      </c>
      <c r="H8" s="26">
        <f>[1]input1!H8</f>
        <v>1</v>
      </c>
      <c r="I8" s="26">
        <f>[1]input1!I8</f>
        <v>3</v>
      </c>
      <c r="J8" s="27">
        <f>[1]input1!J8</f>
        <v>2</v>
      </c>
      <c r="K8" s="28">
        <f>[1]input1!K8</f>
        <v>2</v>
      </c>
      <c r="L8" s="26">
        <f>[1]input1!L8</f>
        <v>2</v>
      </c>
      <c r="M8" s="26">
        <f>[1]input1!M8</f>
        <v>2</v>
      </c>
      <c r="N8" s="26">
        <f>[1]input1!N8</f>
        <v>2</v>
      </c>
      <c r="O8" s="29">
        <f>[1]input1!O8</f>
        <v>1</v>
      </c>
      <c r="P8" s="25">
        <f>[1]input1!P8</f>
        <v>3</v>
      </c>
      <c r="Q8" s="26">
        <f>[1]input1!Q8</f>
        <v>1</v>
      </c>
      <c r="R8" s="26">
        <f>[1]input1!R8</f>
        <v>2</v>
      </c>
      <c r="S8" s="26">
        <f>[1]input1!S8</f>
        <v>2</v>
      </c>
      <c r="T8" s="27">
        <f>[1]input1!T8</f>
        <v>1</v>
      </c>
      <c r="U8" s="28">
        <f>[1]input1!U8</f>
        <v>2</v>
      </c>
      <c r="V8" s="26">
        <f>[1]input1!V8</f>
        <v>2</v>
      </c>
      <c r="W8" s="26">
        <f>[1]input1!W8</f>
        <v>2</v>
      </c>
      <c r="X8" s="26">
        <f>[1]input1!X8</f>
        <v>2</v>
      </c>
      <c r="Y8" s="29">
        <f>[1]input1!Y8</f>
        <v>2</v>
      </c>
      <c r="Z8" s="25">
        <f>[1]input1!Z8</f>
        <v>2</v>
      </c>
      <c r="AA8" s="26">
        <f>[1]input1!AA8</f>
        <v>1</v>
      </c>
      <c r="AB8" s="26">
        <f>[1]input1!AB8</f>
        <v>1</v>
      </c>
      <c r="AC8" s="26">
        <f>[1]input1!AC8</f>
        <v>2</v>
      </c>
      <c r="AD8" s="27">
        <f>[1]input1!AD8</f>
        <v>2</v>
      </c>
      <c r="AE8" s="49">
        <f t="shared" si="10"/>
        <v>9</v>
      </c>
      <c r="AF8" s="98">
        <f t="shared" si="0"/>
        <v>9</v>
      </c>
      <c r="AG8" s="99">
        <f t="shared" si="1"/>
        <v>2</v>
      </c>
      <c r="AH8" s="93">
        <f t="shared" si="11"/>
        <v>8</v>
      </c>
      <c r="AI8" s="99">
        <f t="shared" si="2"/>
        <v>8</v>
      </c>
      <c r="AJ8" s="99">
        <f t="shared" si="3"/>
        <v>2</v>
      </c>
      <c r="AK8" s="99">
        <f t="shared" si="4"/>
        <v>2</v>
      </c>
      <c r="AL8" s="93">
        <f t="shared" si="12"/>
        <v>7</v>
      </c>
      <c r="AM8" s="99">
        <f t="shared" si="5"/>
        <v>7</v>
      </c>
      <c r="AN8" s="99">
        <f t="shared" si="6"/>
        <v>1</v>
      </c>
      <c r="AO8" s="99">
        <f t="shared" si="7"/>
        <v>2</v>
      </c>
      <c r="AP8" s="93">
        <f t="shared" si="13"/>
        <v>8</v>
      </c>
      <c r="AQ8" s="99">
        <f t="shared" si="8"/>
        <v>8</v>
      </c>
      <c r="AR8" s="93">
        <f t="shared" si="14"/>
        <v>12</v>
      </c>
      <c r="AS8" s="100">
        <f t="shared" si="9"/>
        <v>12</v>
      </c>
      <c r="AT8" s="12"/>
    </row>
    <row r="9" spans="1:46" s="13" customFormat="1" ht="18" customHeight="1" x14ac:dyDescent="0.45">
      <c r="A9" s="198" t="s">
        <v>70</v>
      </c>
      <c r="B9" s="199" t="str">
        <f>[1]input1!B9</f>
        <v>24</v>
      </c>
      <c r="C9" s="4" t="str">
        <f>[1]input1!C9</f>
        <v>01428</v>
      </c>
      <c r="D9" s="5" t="str">
        <f>[1]input1!D9</f>
        <v>เด็กชายณัฐพล  รอดอ่อน</v>
      </c>
      <c r="E9" s="214">
        <f>[1]input1!E9</f>
        <v>1</v>
      </c>
      <c r="F9" s="7">
        <f>[1]input1!F9</f>
        <v>2</v>
      </c>
      <c r="G9" s="8">
        <f>[1]input1!G9</f>
        <v>3</v>
      </c>
      <c r="H9" s="8">
        <f>[1]input1!H9</f>
        <v>1</v>
      </c>
      <c r="I9" s="8">
        <f>[1]input1!I9</f>
        <v>3</v>
      </c>
      <c r="J9" s="9">
        <f>[1]input1!J9</f>
        <v>3</v>
      </c>
      <c r="K9" s="10">
        <f>[1]input1!K9</f>
        <v>2</v>
      </c>
      <c r="L9" s="8">
        <f>[1]input1!L9</f>
        <v>1</v>
      </c>
      <c r="M9" s="8">
        <f>[1]input1!M9</f>
        <v>1</v>
      </c>
      <c r="N9" s="8">
        <f>[1]input1!N9</f>
        <v>2</v>
      </c>
      <c r="O9" s="11">
        <f>[1]input1!O9</f>
        <v>1</v>
      </c>
      <c r="P9" s="7">
        <f>[1]input1!P9</f>
        <v>3</v>
      </c>
      <c r="Q9" s="8">
        <f>[1]input1!Q9</f>
        <v>2</v>
      </c>
      <c r="R9" s="8">
        <f>[1]input1!R9</f>
        <v>1</v>
      </c>
      <c r="S9" s="8">
        <f>[1]input1!S9</f>
        <v>2</v>
      </c>
      <c r="T9" s="9">
        <f>[1]input1!T9</f>
        <v>1</v>
      </c>
      <c r="U9" s="10">
        <f>[1]input1!U9</f>
        <v>3</v>
      </c>
      <c r="V9" s="8">
        <f>[1]input1!V9</f>
        <v>1</v>
      </c>
      <c r="W9" s="8">
        <f>[1]input1!W9</f>
        <v>2</v>
      </c>
      <c r="X9" s="8">
        <f>[1]input1!X9</f>
        <v>2</v>
      </c>
      <c r="Y9" s="11">
        <f>[1]input1!Y9</f>
        <v>2</v>
      </c>
      <c r="Z9" s="7">
        <f>[1]input1!Z9</f>
        <v>1</v>
      </c>
      <c r="AA9" s="8">
        <f>[1]input1!AA9</f>
        <v>3</v>
      </c>
      <c r="AB9" s="8">
        <f>[1]input1!AB9</f>
        <v>2</v>
      </c>
      <c r="AC9" s="8">
        <f>[1]input1!AC9</f>
        <v>1</v>
      </c>
      <c r="AD9" s="9">
        <f>[1]input1!AD9</f>
        <v>2</v>
      </c>
      <c r="AE9" s="49">
        <f t="shared" si="10"/>
        <v>7</v>
      </c>
      <c r="AF9" s="92">
        <f t="shared" si="0"/>
        <v>7</v>
      </c>
      <c r="AG9" s="93">
        <f t="shared" si="1"/>
        <v>3</v>
      </c>
      <c r="AH9" s="93">
        <f t="shared" si="11"/>
        <v>13</v>
      </c>
      <c r="AI9" s="93">
        <f t="shared" si="2"/>
        <v>13</v>
      </c>
      <c r="AJ9" s="93">
        <f t="shared" si="3"/>
        <v>3</v>
      </c>
      <c r="AK9" s="93">
        <f t="shared" si="4"/>
        <v>2</v>
      </c>
      <c r="AL9" s="93">
        <f t="shared" si="12"/>
        <v>10</v>
      </c>
      <c r="AM9" s="93">
        <f t="shared" si="5"/>
        <v>10</v>
      </c>
      <c r="AN9" s="93">
        <f t="shared" si="6"/>
        <v>1</v>
      </c>
      <c r="AO9" s="93">
        <f t="shared" si="7"/>
        <v>2</v>
      </c>
      <c r="AP9" s="93">
        <f t="shared" si="13"/>
        <v>9</v>
      </c>
      <c r="AQ9" s="93">
        <f t="shared" si="8"/>
        <v>9</v>
      </c>
      <c r="AR9" s="93">
        <f t="shared" si="14"/>
        <v>10</v>
      </c>
      <c r="AS9" s="94">
        <f t="shared" si="9"/>
        <v>10</v>
      </c>
      <c r="AT9" s="12"/>
    </row>
    <row r="10" spans="1:46" s="13" customFormat="1" ht="18" customHeight="1" x14ac:dyDescent="0.45">
      <c r="A10" s="111" t="s">
        <v>71</v>
      </c>
      <c r="B10" s="30" t="str">
        <f>[1]input1!B10</f>
        <v>24</v>
      </c>
      <c r="C10" s="14" t="str">
        <f>[1]input1!C10</f>
        <v>01429</v>
      </c>
      <c r="D10" s="15" t="str">
        <f>[1]input1!D10</f>
        <v>เด็กชายดนุสรณ์  จันทร์ศรี</v>
      </c>
      <c r="E10" s="215">
        <f>[1]input1!E10</f>
        <v>1</v>
      </c>
      <c r="F10" s="17">
        <f>[1]input1!F10</f>
        <v>1</v>
      </c>
      <c r="G10" s="18">
        <f>[1]input1!G10</f>
        <v>1</v>
      </c>
      <c r="H10" s="18">
        <f>[1]input1!H10</f>
        <v>1</v>
      </c>
      <c r="I10" s="18">
        <f>[1]input1!I10</f>
        <v>1</v>
      </c>
      <c r="J10" s="19">
        <f>[1]input1!J10</f>
        <v>3</v>
      </c>
      <c r="K10" s="20">
        <f>[1]input1!K10</f>
        <v>3</v>
      </c>
      <c r="L10" s="18">
        <f>[1]input1!L10</f>
        <v>3</v>
      </c>
      <c r="M10" s="18">
        <f>[1]input1!M10</f>
        <v>3</v>
      </c>
      <c r="N10" s="18">
        <f>[1]input1!N10</f>
        <v>1</v>
      </c>
      <c r="O10" s="21">
        <f>[1]input1!O10</f>
        <v>1</v>
      </c>
      <c r="P10" s="17">
        <f>[1]input1!P10</f>
        <v>1</v>
      </c>
      <c r="Q10" s="18">
        <f>[1]input1!Q10</f>
        <v>3</v>
      </c>
      <c r="R10" s="18">
        <f>[1]input1!R10</f>
        <v>3</v>
      </c>
      <c r="S10" s="18">
        <f>[1]input1!S10</f>
        <v>2</v>
      </c>
      <c r="T10" s="19">
        <f>[1]input1!T10</f>
        <v>2</v>
      </c>
      <c r="U10" s="20">
        <f>[1]input1!U10</f>
        <v>2</v>
      </c>
      <c r="V10" s="18">
        <f>[1]input1!V10</f>
        <v>1</v>
      </c>
      <c r="W10" s="18">
        <f>[1]input1!W10</f>
        <v>1</v>
      </c>
      <c r="X10" s="18">
        <f>[1]input1!X10</f>
        <v>3</v>
      </c>
      <c r="Y10" s="21">
        <f>[1]input1!Y10</f>
        <v>3</v>
      </c>
      <c r="Z10" s="17">
        <f>[1]input1!Z10</f>
        <v>3</v>
      </c>
      <c r="AA10" s="18">
        <f>[1]input1!AA10</f>
        <v>3</v>
      </c>
      <c r="AB10" s="18">
        <f>[1]input1!AB10</f>
        <v>1</v>
      </c>
      <c r="AC10" s="18">
        <f>[1]input1!AC10</f>
        <v>1</v>
      </c>
      <c r="AD10" s="19">
        <f>[1]input1!AD10</f>
        <v>1</v>
      </c>
      <c r="AE10" s="49">
        <f t="shared" si="10"/>
        <v>10</v>
      </c>
      <c r="AF10" s="95">
        <f t="shared" si="0"/>
        <v>10</v>
      </c>
      <c r="AG10" s="96">
        <f t="shared" si="1"/>
        <v>1</v>
      </c>
      <c r="AH10" s="93">
        <f t="shared" si="11"/>
        <v>11</v>
      </c>
      <c r="AI10" s="96">
        <f t="shared" si="2"/>
        <v>11</v>
      </c>
      <c r="AJ10" s="96">
        <f t="shared" si="3"/>
        <v>1</v>
      </c>
      <c r="AK10" s="96">
        <f t="shared" si="4"/>
        <v>3</v>
      </c>
      <c r="AL10" s="93">
        <f t="shared" si="12"/>
        <v>8</v>
      </c>
      <c r="AM10" s="96">
        <f t="shared" si="5"/>
        <v>8</v>
      </c>
      <c r="AN10" s="96">
        <f t="shared" si="6"/>
        <v>3</v>
      </c>
      <c r="AO10" s="96">
        <f t="shared" si="7"/>
        <v>2</v>
      </c>
      <c r="AP10" s="93">
        <f t="shared" si="13"/>
        <v>12</v>
      </c>
      <c r="AQ10" s="96">
        <f t="shared" si="8"/>
        <v>12</v>
      </c>
      <c r="AR10" s="93">
        <f t="shared" si="14"/>
        <v>7</v>
      </c>
      <c r="AS10" s="97">
        <f t="shared" si="9"/>
        <v>7</v>
      </c>
      <c r="AT10" s="12"/>
    </row>
    <row r="11" spans="1:46" s="13" customFormat="1" ht="18" customHeight="1" x14ac:dyDescent="0.45">
      <c r="A11" s="200" t="s">
        <v>72</v>
      </c>
      <c r="B11" s="201" t="str">
        <f>[1]input1!B11</f>
        <v>24</v>
      </c>
      <c r="C11" s="14" t="str">
        <f>[1]input1!C11</f>
        <v>01430</v>
      </c>
      <c r="D11" s="15" t="str">
        <f>[1]input1!D11</f>
        <v>เด็กชายพัฒนโชติ  จุมสุวรรณ์</v>
      </c>
      <c r="E11" s="215">
        <f>[1]input1!E11</f>
        <v>1</v>
      </c>
      <c r="F11" s="17">
        <f>[1]input1!F11</f>
        <v>3</v>
      </c>
      <c r="G11" s="18">
        <f>[1]input1!G11</f>
        <v>1</v>
      </c>
      <c r="H11" s="18">
        <f>[1]input1!H11</f>
        <v>1</v>
      </c>
      <c r="I11" s="18">
        <f>[1]input1!I11</f>
        <v>3</v>
      </c>
      <c r="J11" s="19">
        <f>[1]input1!J11</f>
        <v>2</v>
      </c>
      <c r="K11" s="20">
        <f>[1]input1!K11</f>
        <v>1</v>
      </c>
      <c r="L11" s="18">
        <f>[1]input1!L11</f>
        <v>2</v>
      </c>
      <c r="M11" s="18">
        <f>[1]input1!M11</f>
        <v>3</v>
      </c>
      <c r="N11" s="18">
        <f>[1]input1!N11</f>
        <v>3</v>
      </c>
      <c r="O11" s="21">
        <f>[1]input1!O11</f>
        <v>1</v>
      </c>
      <c r="P11" s="17">
        <f>[1]input1!P11</f>
        <v>1</v>
      </c>
      <c r="Q11" s="18">
        <f>[1]input1!Q11</f>
        <v>1</v>
      </c>
      <c r="R11" s="18">
        <f>[1]input1!R11</f>
        <v>2</v>
      </c>
      <c r="S11" s="18">
        <f>[1]input1!S11</f>
        <v>2</v>
      </c>
      <c r="T11" s="19">
        <f>[1]input1!T11</f>
        <v>1</v>
      </c>
      <c r="U11" s="20">
        <f>[1]input1!U11</f>
        <v>1</v>
      </c>
      <c r="V11" s="18">
        <f>[1]input1!V11</f>
        <v>1</v>
      </c>
      <c r="W11" s="18">
        <f>[1]input1!W11</f>
        <v>3</v>
      </c>
      <c r="X11" s="18">
        <f>[1]input1!X11</f>
        <v>3</v>
      </c>
      <c r="Y11" s="21">
        <f>[1]input1!Y11</f>
        <v>1</v>
      </c>
      <c r="Z11" s="17">
        <f>[1]input1!Z11</f>
        <v>2</v>
      </c>
      <c r="AA11" s="18">
        <f>[1]input1!AA11</f>
        <v>2</v>
      </c>
      <c r="AB11" s="18">
        <f>[1]input1!AB11</f>
        <v>1</v>
      </c>
      <c r="AC11" s="18">
        <f>[1]input1!AC11</f>
        <v>3</v>
      </c>
      <c r="AD11" s="19">
        <f>[1]input1!AD11</f>
        <v>2</v>
      </c>
      <c r="AE11" s="49">
        <f t="shared" si="10"/>
        <v>10</v>
      </c>
      <c r="AF11" s="95">
        <f t="shared" si="0"/>
        <v>10</v>
      </c>
      <c r="AG11" s="96">
        <f t="shared" si="1"/>
        <v>2</v>
      </c>
      <c r="AH11" s="93">
        <f t="shared" si="11"/>
        <v>10</v>
      </c>
      <c r="AI11" s="96">
        <f t="shared" si="2"/>
        <v>10</v>
      </c>
      <c r="AJ11" s="96">
        <f t="shared" si="3"/>
        <v>2</v>
      </c>
      <c r="AK11" s="96">
        <f t="shared" si="4"/>
        <v>2</v>
      </c>
      <c r="AL11" s="93">
        <f t="shared" si="12"/>
        <v>7</v>
      </c>
      <c r="AM11" s="96">
        <f t="shared" si="5"/>
        <v>7</v>
      </c>
      <c r="AN11" s="96">
        <f t="shared" si="6"/>
        <v>3</v>
      </c>
      <c r="AO11" s="96">
        <f t="shared" si="7"/>
        <v>2</v>
      </c>
      <c r="AP11" s="93">
        <f t="shared" si="13"/>
        <v>10</v>
      </c>
      <c r="AQ11" s="96">
        <f t="shared" si="8"/>
        <v>10</v>
      </c>
      <c r="AR11" s="93">
        <f t="shared" si="14"/>
        <v>11</v>
      </c>
      <c r="AS11" s="97">
        <f t="shared" si="9"/>
        <v>11</v>
      </c>
      <c r="AT11" s="12"/>
    </row>
    <row r="12" spans="1:46" s="13" customFormat="1" ht="18" customHeight="1" x14ac:dyDescent="0.45">
      <c r="A12" s="202" t="s">
        <v>73</v>
      </c>
      <c r="B12" s="30" t="str">
        <f>[1]input1!B12</f>
        <v>24</v>
      </c>
      <c r="C12" s="14" t="str">
        <f>[1]input1!C12</f>
        <v>01431</v>
      </c>
      <c r="D12" s="15" t="str">
        <f>[1]input1!D12</f>
        <v>เด็กชายรัฐภูมิ  บุญยัง</v>
      </c>
      <c r="E12" s="215">
        <f>[1]input1!E12</f>
        <v>1</v>
      </c>
      <c r="F12" s="65">
        <f>[1]input1!F12</f>
        <v>2</v>
      </c>
      <c r="G12" s="66">
        <f>[1]input1!G12</f>
        <v>2</v>
      </c>
      <c r="H12" s="66">
        <f>[1]input1!H12</f>
        <v>1</v>
      </c>
      <c r="I12" s="66">
        <f>[1]input1!I12</f>
        <v>2</v>
      </c>
      <c r="J12" s="67">
        <f>[1]input1!J12</f>
        <v>1</v>
      </c>
      <c r="K12" s="68">
        <f>[1]input1!K12</f>
        <v>1</v>
      </c>
      <c r="L12" s="66">
        <f>[1]input1!L12</f>
        <v>1</v>
      </c>
      <c r="M12" s="66">
        <f>[1]input1!M12</f>
        <v>1</v>
      </c>
      <c r="N12" s="66">
        <f>[1]input1!N12</f>
        <v>2</v>
      </c>
      <c r="O12" s="69">
        <f>[1]input1!O12</f>
        <v>1</v>
      </c>
      <c r="P12" s="70">
        <f>[1]input1!P12</f>
        <v>3</v>
      </c>
      <c r="Q12" s="66">
        <f>[1]input1!Q12</f>
        <v>1</v>
      </c>
      <c r="R12" s="66">
        <f>[1]input1!R12</f>
        <v>1</v>
      </c>
      <c r="S12" s="66">
        <f>[1]input1!S12</f>
        <v>1</v>
      </c>
      <c r="T12" s="67">
        <f>[1]input1!T12</f>
        <v>1</v>
      </c>
      <c r="U12" s="68">
        <f>[1]input1!U12</f>
        <v>2</v>
      </c>
      <c r="V12" s="66">
        <f>[1]input1!V12</f>
        <v>1</v>
      </c>
      <c r="W12" s="66">
        <f>[1]input1!W12</f>
        <v>1</v>
      </c>
      <c r="X12" s="66">
        <f>[1]input1!X12</f>
        <v>2</v>
      </c>
      <c r="Y12" s="69">
        <f>[1]input1!Y12</f>
        <v>2</v>
      </c>
      <c r="Z12" s="70">
        <f>[1]input1!Z12</f>
        <v>1</v>
      </c>
      <c r="AA12" s="66">
        <f>[1]input1!AA12</f>
        <v>1</v>
      </c>
      <c r="AB12" s="66">
        <f>[1]input1!AB12</f>
        <v>1</v>
      </c>
      <c r="AC12" s="66">
        <f>[1]input1!AC12</f>
        <v>2</v>
      </c>
      <c r="AD12" s="67">
        <f>[1]input1!AD12</f>
        <v>2</v>
      </c>
      <c r="AE12" s="49">
        <f t="shared" si="10"/>
        <v>7</v>
      </c>
      <c r="AF12" s="95">
        <f t="shared" si="0"/>
        <v>7</v>
      </c>
      <c r="AG12" s="96">
        <f t="shared" si="1"/>
        <v>3</v>
      </c>
      <c r="AH12" s="93">
        <f t="shared" si="11"/>
        <v>7</v>
      </c>
      <c r="AI12" s="96">
        <f t="shared" si="2"/>
        <v>7</v>
      </c>
      <c r="AJ12" s="96">
        <f t="shared" si="3"/>
        <v>3</v>
      </c>
      <c r="AK12" s="96">
        <f t="shared" si="4"/>
        <v>2</v>
      </c>
      <c r="AL12" s="93">
        <f t="shared" si="12"/>
        <v>9</v>
      </c>
      <c r="AM12" s="96">
        <f t="shared" si="5"/>
        <v>9</v>
      </c>
      <c r="AN12" s="96">
        <f t="shared" si="6"/>
        <v>1</v>
      </c>
      <c r="AO12" s="96">
        <f t="shared" si="7"/>
        <v>3</v>
      </c>
      <c r="AP12" s="93">
        <f t="shared" si="13"/>
        <v>8</v>
      </c>
      <c r="AQ12" s="96">
        <f t="shared" si="8"/>
        <v>8</v>
      </c>
      <c r="AR12" s="93">
        <f t="shared" si="14"/>
        <v>9</v>
      </c>
      <c r="AS12" s="97">
        <f t="shared" si="9"/>
        <v>9</v>
      </c>
      <c r="AT12" s="12"/>
    </row>
    <row r="13" spans="1:46" s="13" customFormat="1" ht="18" customHeight="1" thickBot="1" x14ac:dyDescent="0.5">
      <c r="A13" s="203" t="s">
        <v>74</v>
      </c>
      <c r="B13" s="204" t="str">
        <f>[1]input1!B13</f>
        <v>24</v>
      </c>
      <c r="C13" s="22" t="str">
        <f>[1]input1!C13</f>
        <v>01432</v>
      </c>
      <c r="D13" s="23" t="str">
        <f>[1]input1!D13</f>
        <v>เด็กชายอนุสรณ์  คงภักดี</v>
      </c>
      <c r="E13" s="216">
        <f>[1]input1!E13</f>
        <v>1</v>
      </c>
      <c r="F13" s="25">
        <f>[1]input1!F13</f>
        <v>3</v>
      </c>
      <c r="G13" s="26">
        <f>[1]input1!G13</f>
        <v>1</v>
      </c>
      <c r="H13" s="26">
        <f>[1]input1!H13</f>
        <v>1</v>
      </c>
      <c r="I13" s="26">
        <f>[1]input1!I13</f>
        <v>3</v>
      </c>
      <c r="J13" s="27">
        <f>[1]input1!J13</f>
        <v>3</v>
      </c>
      <c r="K13" s="28">
        <f>[1]input1!K13</f>
        <v>1</v>
      </c>
      <c r="L13" s="26">
        <f>[1]input1!L13</f>
        <v>1</v>
      </c>
      <c r="M13" s="26">
        <f>[1]input1!M13</f>
        <v>3</v>
      </c>
      <c r="N13" s="26">
        <f>[1]input1!N13</f>
        <v>3</v>
      </c>
      <c r="O13" s="29">
        <f>[1]input1!O13</f>
        <v>3</v>
      </c>
      <c r="P13" s="25">
        <f>[1]input1!P13</f>
        <v>3</v>
      </c>
      <c r="Q13" s="26">
        <f>[1]input1!Q13</f>
        <v>3</v>
      </c>
      <c r="R13" s="26">
        <f>[1]input1!R13</f>
        <v>1</v>
      </c>
      <c r="S13" s="26">
        <f>[1]input1!S13</f>
        <v>3</v>
      </c>
      <c r="T13" s="27">
        <f>[1]input1!T13</f>
        <v>2</v>
      </c>
      <c r="U13" s="28">
        <f>[1]input1!U13</f>
        <v>3</v>
      </c>
      <c r="V13" s="26">
        <f>[1]input1!V13</f>
        <v>3</v>
      </c>
      <c r="W13" s="26">
        <f>[1]input1!W13</f>
        <v>3</v>
      </c>
      <c r="X13" s="26">
        <f>[1]input1!X13</f>
        <v>1</v>
      </c>
      <c r="Y13" s="29">
        <f>[1]input1!Y13</f>
        <v>2</v>
      </c>
      <c r="Z13" s="25">
        <f>[1]input1!Z13</f>
        <v>3</v>
      </c>
      <c r="AA13" s="26">
        <f>[1]input1!AA13</f>
        <v>1</v>
      </c>
      <c r="AB13" s="26">
        <f>[1]input1!AB13</f>
        <v>3</v>
      </c>
      <c r="AC13" s="26">
        <f>[1]input1!AC13</f>
        <v>1</v>
      </c>
      <c r="AD13" s="27">
        <f>[1]input1!AD13</f>
        <v>3</v>
      </c>
      <c r="AE13" s="49">
        <f t="shared" si="10"/>
        <v>9</v>
      </c>
      <c r="AF13" s="98">
        <f t="shared" si="0"/>
        <v>9</v>
      </c>
      <c r="AG13" s="99">
        <f t="shared" si="1"/>
        <v>3</v>
      </c>
      <c r="AH13" s="93">
        <f t="shared" si="11"/>
        <v>13</v>
      </c>
      <c r="AI13" s="99">
        <f t="shared" si="2"/>
        <v>13</v>
      </c>
      <c r="AJ13" s="99">
        <f t="shared" si="3"/>
        <v>1</v>
      </c>
      <c r="AK13" s="99">
        <f t="shared" si="4"/>
        <v>1</v>
      </c>
      <c r="AL13" s="93">
        <f t="shared" si="12"/>
        <v>8</v>
      </c>
      <c r="AM13" s="99">
        <f t="shared" si="5"/>
        <v>8</v>
      </c>
      <c r="AN13" s="99">
        <f t="shared" si="6"/>
        <v>1</v>
      </c>
      <c r="AO13" s="99">
        <f t="shared" si="7"/>
        <v>1</v>
      </c>
      <c r="AP13" s="93">
        <f t="shared" si="13"/>
        <v>7</v>
      </c>
      <c r="AQ13" s="99">
        <f t="shared" si="8"/>
        <v>7</v>
      </c>
      <c r="AR13" s="93">
        <f t="shared" si="14"/>
        <v>14</v>
      </c>
      <c r="AS13" s="100">
        <f t="shared" si="9"/>
        <v>14</v>
      </c>
      <c r="AT13" s="12"/>
    </row>
    <row r="14" spans="1:46" s="13" customFormat="1" ht="18" customHeight="1" x14ac:dyDescent="0.45">
      <c r="A14" s="198" t="s">
        <v>75</v>
      </c>
      <c r="B14" s="199" t="str">
        <f>[1]input1!B14</f>
        <v>24</v>
      </c>
      <c r="C14" s="4" t="str">
        <f>[1]input1!C14</f>
        <v>01433</v>
      </c>
      <c r="D14" s="5" t="str">
        <f>[1]input1!D14</f>
        <v>เด็กหญิงชลธิชา  บัวสัมฤทธิ์</v>
      </c>
      <c r="E14" s="214">
        <f>[1]input1!E14</f>
        <v>2</v>
      </c>
      <c r="F14" s="7">
        <f>[1]input1!F14</f>
        <v>1</v>
      </c>
      <c r="G14" s="8">
        <f>[1]input1!G14</f>
        <v>3</v>
      </c>
      <c r="H14" s="8">
        <f>[1]input1!H14</f>
        <v>2</v>
      </c>
      <c r="I14" s="8">
        <f>[1]input1!I14</f>
        <v>1</v>
      </c>
      <c r="J14" s="9">
        <f>[1]input1!J14</f>
        <v>3</v>
      </c>
      <c r="K14" s="10">
        <f>[1]input1!K14</f>
        <v>1</v>
      </c>
      <c r="L14" s="8">
        <f>[1]input1!L14</f>
        <v>2</v>
      </c>
      <c r="M14" s="8">
        <f>[1]input1!M14</f>
        <v>3</v>
      </c>
      <c r="N14" s="8">
        <f>[1]input1!N14</f>
        <v>2</v>
      </c>
      <c r="O14" s="11">
        <f>[1]input1!O14</f>
        <v>3</v>
      </c>
      <c r="P14" s="7">
        <f>[1]input1!P14</f>
        <v>3</v>
      </c>
      <c r="Q14" s="8">
        <f>[1]input1!Q14</f>
        <v>3</v>
      </c>
      <c r="R14" s="8">
        <f>[1]input1!R14</f>
        <v>2</v>
      </c>
      <c r="S14" s="8">
        <f>[1]input1!S14</f>
        <v>2</v>
      </c>
      <c r="T14" s="9">
        <f>[1]input1!T14</f>
        <v>2</v>
      </c>
      <c r="U14" s="10">
        <f>[1]input1!U14</f>
        <v>2</v>
      </c>
      <c r="V14" s="8">
        <f>[1]input1!V14</f>
        <v>3</v>
      </c>
      <c r="W14" s="8">
        <f>[1]input1!W14</f>
        <v>1</v>
      </c>
      <c r="X14" s="8">
        <f>[1]input1!X14</f>
        <v>1</v>
      </c>
      <c r="Y14" s="11">
        <f>[1]input1!Y14</f>
        <v>2</v>
      </c>
      <c r="Z14" s="7">
        <f>[1]input1!Z14</f>
        <v>2</v>
      </c>
      <c r="AA14" s="8">
        <f>[1]input1!AA14</f>
        <v>2</v>
      </c>
      <c r="AB14" s="8">
        <f>[1]input1!AB14</f>
        <v>1</v>
      </c>
      <c r="AC14" s="8">
        <f>[1]input1!AC14</f>
        <v>1</v>
      </c>
      <c r="AD14" s="9">
        <f>[1]input1!AD14</f>
        <v>2</v>
      </c>
      <c r="AE14" s="49">
        <f t="shared" si="10"/>
        <v>10</v>
      </c>
      <c r="AF14" s="92">
        <f t="shared" si="0"/>
        <v>10</v>
      </c>
      <c r="AG14" s="93">
        <f t="shared" si="1"/>
        <v>2</v>
      </c>
      <c r="AH14" s="93">
        <f t="shared" si="11"/>
        <v>11</v>
      </c>
      <c r="AI14" s="93">
        <f t="shared" si="2"/>
        <v>11</v>
      </c>
      <c r="AJ14" s="93">
        <f t="shared" si="3"/>
        <v>2</v>
      </c>
      <c r="AK14" s="93">
        <f t="shared" si="4"/>
        <v>2</v>
      </c>
      <c r="AL14" s="93">
        <f t="shared" si="12"/>
        <v>12</v>
      </c>
      <c r="AM14" s="93">
        <f t="shared" si="5"/>
        <v>12</v>
      </c>
      <c r="AN14" s="93">
        <f t="shared" si="6"/>
        <v>1</v>
      </c>
      <c r="AO14" s="93">
        <f t="shared" si="7"/>
        <v>2</v>
      </c>
      <c r="AP14" s="93">
        <f t="shared" si="13"/>
        <v>6</v>
      </c>
      <c r="AQ14" s="93">
        <f t="shared" si="8"/>
        <v>6</v>
      </c>
      <c r="AR14" s="93">
        <f t="shared" si="14"/>
        <v>9</v>
      </c>
      <c r="AS14" s="94">
        <f t="shared" si="9"/>
        <v>9</v>
      </c>
      <c r="AT14" s="12"/>
    </row>
    <row r="15" spans="1:46" s="13" customFormat="1" ht="18" customHeight="1" x14ac:dyDescent="0.45">
      <c r="A15" s="111" t="s">
        <v>76</v>
      </c>
      <c r="B15" s="30" t="str">
        <f>[1]input1!B15</f>
        <v>24</v>
      </c>
      <c r="C15" s="14" t="str">
        <f>[1]input1!C15</f>
        <v>01434</v>
      </c>
      <c r="D15" s="15" t="str">
        <f>[1]input1!D15</f>
        <v>เด็กหญิงนันธิดา  สิรินทร์</v>
      </c>
      <c r="E15" s="215">
        <f>[1]input1!E15</f>
        <v>2</v>
      </c>
      <c r="F15" s="65">
        <f>[1]input1!F15</f>
        <v>2</v>
      </c>
      <c r="G15" s="66">
        <f>[1]input1!G15</f>
        <v>3</v>
      </c>
      <c r="H15" s="66">
        <f>[1]input1!H15</f>
        <v>2</v>
      </c>
      <c r="I15" s="66">
        <f>[1]input1!I15</f>
        <v>3</v>
      </c>
      <c r="J15" s="67">
        <f>[1]input1!J15</f>
        <v>3</v>
      </c>
      <c r="K15" s="68">
        <f>[1]input1!K15</f>
        <v>3</v>
      </c>
      <c r="L15" s="66">
        <f>[1]input1!L15</f>
        <v>2</v>
      </c>
      <c r="M15" s="66">
        <f>[1]input1!M15</f>
        <v>2</v>
      </c>
      <c r="N15" s="66">
        <f>[1]input1!N15</f>
        <v>2</v>
      </c>
      <c r="O15" s="69">
        <f>[1]input1!O15</f>
        <v>2</v>
      </c>
      <c r="P15" s="70">
        <f>[1]input1!P15</f>
        <v>3</v>
      </c>
      <c r="Q15" s="66">
        <f>[1]input1!Q15</f>
        <v>2</v>
      </c>
      <c r="R15" s="66">
        <f>[1]input1!R15</f>
        <v>2</v>
      </c>
      <c r="S15" s="66">
        <f>[1]input1!S15</f>
        <v>2</v>
      </c>
      <c r="T15" s="67">
        <f>[1]input1!T15</f>
        <v>2</v>
      </c>
      <c r="U15" s="68">
        <f>[1]input1!U15</f>
        <v>2</v>
      </c>
      <c r="V15" s="66">
        <f>[1]input1!V15</f>
        <v>2</v>
      </c>
      <c r="W15" s="66">
        <f>[1]input1!W15</f>
        <v>1</v>
      </c>
      <c r="X15" s="66">
        <f>[1]input1!X15</f>
        <v>2</v>
      </c>
      <c r="Y15" s="69">
        <f>[1]input1!Y15</f>
        <v>2</v>
      </c>
      <c r="Z15" s="70">
        <f>[1]input1!Z15</f>
        <v>2</v>
      </c>
      <c r="AA15" s="66">
        <f>[1]input1!AA15</f>
        <v>2</v>
      </c>
      <c r="AB15" s="66">
        <f>[1]input1!AB15</f>
        <v>1</v>
      </c>
      <c r="AC15" s="66">
        <f>[1]input1!AC15</f>
        <v>3</v>
      </c>
      <c r="AD15" s="67">
        <f>[1]input1!AD15</f>
        <v>3</v>
      </c>
      <c r="AE15" s="49">
        <f t="shared" si="10"/>
        <v>11</v>
      </c>
      <c r="AF15" s="95">
        <f t="shared" si="0"/>
        <v>11</v>
      </c>
      <c r="AG15" s="96">
        <f t="shared" si="1"/>
        <v>2</v>
      </c>
      <c r="AH15" s="93">
        <f t="shared" si="11"/>
        <v>10</v>
      </c>
      <c r="AI15" s="96">
        <f t="shared" si="2"/>
        <v>10</v>
      </c>
      <c r="AJ15" s="96">
        <f t="shared" si="3"/>
        <v>2</v>
      </c>
      <c r="AK15" s="96">
        <f t="shared" si="4"/>
        <v>1</v>
      </c>
      <c r="AL15" s="93">
        <f t="shared" si="12"/>
        <v>10</v>
      </c>
      <c r="AM15" s="96">
        <f t="shared" si="5"/>
        <v>10</v>
      </c>
      <c r="AN15" s="96">
        <f t="shared" si="6"/>
        <v>1</v>
      </c>
      <c r="AO15" s="96">
        <f t="shared" si="7"/>
        <v>2</v>
      </c>
      <c r="AP15" s="93">
        <f t="shared" si="13"/>
        <v>9</v>
      </c>
      <c r="AQ15" s="96">
        <f t="shared" si="8"/>
        <v>9</v>
      </c>
      <c r="AR15" s="93">
        <f t="shared" si="14"/>
        <v>11</v>
      </c>
      <c r="AS15" s="97">
        <f t="shared" si="9"/>
        <v>11</v>
      </c>
      <c r="AT15" s="12"/>
    </row>
    <row r="16" spans="1:46" s="13" customFormat="1" ht="18" customHeight="1" x14ac:dyDescent="0.45">
      <c r="A16" s="200" t="s">
        <v>77</v>
      </c>
      <c r="B16" s="201" t="str">
        <f>[1]input1!B16</f>
        <v>24</v>
      </c>
      <c r="C16" s="14" t="str">
        <f>[1]input1!C16</f>
        <v>01436</v>
      </c>
      <c r="D16" s="15" t="str">
        <f>[1]input1!D16</f>
        <v>เด็กหญิงปอแก้ว  แก้วบุราณ</v>
      </c>
      <c r="E16" s="215">
        <f>[1]input1!E16</f>
        <v>2</v>
      </c>
      <c r="F16" s="17">
        <f>[1]input1!F16</f>
        <v>2</v>
      </c>
      <c r="G16" s="18">
        <f>[1]input1!G16</f>
        <v>3</v>
      </c>
      <c r="H16" s="18">
        <f>[1]input1!H16</f>
        <v>2</v>
      </c>
      <c r="I16" s="18">
        <f>[1]input1!I16</f>
        <v>2</v>
      </c>
      <c r="J16" s="19">
        <f>[1]input1!J16</f>
        <v>2</v>
      </c>
      <c r="K16" s="20">
        <f>[1]input1!K16</f>
        <v>3</v>
      </c>
      <c r="L16" s="18">
        <f>[1]input1!L16</f>
        <v>2</v>
      </c>
      <c r="M16" s="18">
        <f>[1]input1!M16</f>
        <v>2</v>
      </c>
      <c r="N16" s="18">
        <f>[1]input1!N16</f>
        <v>2</v>
      </c>
      <c r="O16" s="21">
        <f>[1]input1!O16</f>
        <v>2</v>
      </c>
      <c r="P16" s="17">
        <f>[1]input1!P16</f>
        <v>3</v>
      </c>
      <c r="Q16" s="18">
        <f>[1]input1!Q16</f>
        <v>1</v>
      </c>
      <c r="R16" s="18">
        <f>[1]input1!R16</f>
        <v>1</v>
      </c>
      <c r="S16" s="18">
        <f>[1]input1!S16</f>
        <v>2</v>
      </c>
      <c r="T16" s="19">
        <f>[1]input1!T16</f>
        <v>3</v>
      </c>
      <c r="U16" s="20">
        <f>[1]input1!U16</f>
        <v>3</v>
      </c>
      <c r="V16" s="18">
        <f>[1]input1!V16</f>
        <v>2</v>
      </c>
      <c r="W16" s="18">
        <f>[1]input1!W16</f>
        <v>2</v>
      </c>
      <c r="X16" s="18">
        <f>[1]input1!X16</f>
        <v>1</v>
      </c>
      <c r="Y16" s="21">
        <f>[1]input1!Y16</f>
        <v>2</v>
      </c>
      <c r="Z16" s="17">
        <f>[1]input1!Z16</f>
        <v>2</v>
      </c>
      <c r="AA16" s="18">
        <f>[1]input1!AA16</f>
        <v>1</v>
      </c>
      <c r="AB16" s="18">
        <f>[1]input1!AB16</f>
        <v>1</v>
      </c>
      <c r="AC16" s="18">
        <f>[1]input1!AC16</f>
        <v>3</v>
      </c>
      <c r="AD16" s="19">
        <f>[1]input1!AD16</f>
        <v>2</v>
      </c>
      <c r="AE16" s="49">
        <f t="shared" si="10"/>
        <v>11</v>
      </c>
      <c r="AF16" s="95">
        <f t="shared" si="0"/>
        <v>11</v>
      </c>
      <c r="AG16" s="96">
        <f t="shared" si="1"/>
        <v>2</v>
      </c>
      <c r="AH16" s="93">
        <f t="shared" si="11"/>
        <v>8</v>
      </c>
      <c r="AI16" s="96">
        <f t="shared" si="2"/>
        <v>8</v>
      </c>
      <c r="AJ16" s="96">
        <f t="shared" si="3"/>
        <v>2</v>
      </c>
      <c r="AK16" s="96">
        <f t="shared" si="4"/>
        <v>2</v>
      </c>
      <c r="AL16" s="93">
        <f t="shared" si="12"/>
        <v>12</v>
      </c>
      <c r="AM16" s="96">
        <f t="shared" si="5"/>
        <v>12</v>
      </c>
      <c r="AN16" s="96">
        <f t="shared" si="6"/>
        <v>1</v>
      </c>
      <c r="AO16" s="96">
        <f t="shared" si="7"/>
        <v>2</v>
      </c>
      <c r="AP16" s="93">
        <f t="shared" si="13"/>
        <v>8</v>
      </c>
      <c r="AQ16" s="96">
        <f t="shared" si="8"/>
        <v>8</v>
      </c>
      <c r="AR16" s="93">
        <f t="shared" si="14"/>
        <v>10</v>
      </c>
      <c r="AS16" s="97">
        <f t="shared" si="9"/>
        <v>10</v>
      </c>
      <c r="AT16" s="12"/>
    </row>
    <row r="17" spans="1:71" s="13" customFormat="1" ht="18" customHeight="1" x14ac:dyDescent="0.45">
      <c r="A17" s="202" t="s">
        <v>78</v>
      </c>
      <c r="B17" s="30" t="str">
        <f>[1]input1!B17</f>
        <v>24</v>
      </c>
      <c r="C17" s="14" t="str">
        <f>[1]input1!C17</f>
        <v>01437</v>
      </c>
      <c r="D17" s="15" t="str">
        <f>[1]input1!D17</f>
        <v>เด็กหญิงมลฑการ  แซ่เจี่ย</v>
      </c>
      <c r="E17" s="215">
        <f>[1]input1!E17</f>
        <v>2</v>
      </c>
      <c r="F17" s="17">
        <f>[1]input1!F17</f>
        <v>3</v>
      </c>
      <c r="G17" s="18">
        <f>[1]input1!G17</f>
        <v>2</v>
      </c>
      <c r="H17" s="18">
        <f>[1]input1!H17</f>
        <v>1</v>
      </c>
      <c r="I17" s="18">
        <f>[1]input1!I17</f>
        <v>3</v>
      </c>
      <c r="J17" s="19">
        <f>[1]input1!J17</f>
        <v>1</v>
      </c>
      <c r="K17" s="20">
        <f>[1]input1!K17</f>
        <v>1</v>
      </c>
      <c r="L17" s="18">
        <f>[1]input1!L17</f>
        <v>2</v>
      </c>
      <c r="M17" s="18">
        <f>[1]input1!M17</f>
        <v>1</v>
      </c>
      <c r="N17" s="18">
        <f>[1]input1!N17</f>
        <v>2</v>
      </c>
      <c r="O17" s="21">
        <f>[1]input1!O17</f>
        <v>1</v>
      </c>
      <c r="P17" s="17">
        <f>[1]input1!P17</f>
        <v>3</v>
      </c>
      <c r="Q17" s="18">
        <f>[1]input1!Q17</f>
        <v>1</v>
      </c>
      <c r="R17" s="18">
        <f>[1]input1!R17</f>
        <v>1</v>
      </c>
      <c r="S17" s="18">
        <f>[1]input1!S17</f>
        <v>3</v>
      </c>
      <c r="T17" s="19">
        <f>[1]input1!T17</f>
        <v>2</v>
      </c>
      <c r="U17" s="20">
        <f>[1]input1!U17</f>
        <v>2</v>
      </c>
      <c r="V17" s="18">
        <f>[1]input1!V17</f>
        <v>3</v>
      </c>
      <c r="W17" s="18">
        <f>[1]input1!W17</f>
        <v>1</v>
      </c>
      <c r="X17" s="18">
        <f>[1]input1!X17</f>
        <v>1</v>
      </c>
      <c r="Y17" s="21">
        <f>[1]input1!Y17</f>
        <v>3</v>
      </c>
      <c r="Z17" s="17">
        <f>[1]input1!Z17</f>
        <v>2</v>
      </c>
      <c r="AA17" s="18">
        <f>[1]input1!AA17</f>
        <v>1</v>
      </c>
      <c r="AB17" s="18">
        <f>[1]input1!AB17</f>
        <v>2</v>
      </c>
      <c r="AC17" s="18">
        <f>[1]input1!AC17</f>
        <v>2</v>
      </c>
      <c r="AD17" s="19">
        <f>[1]input1!AD17</f>
        <v>3</v>
      </c>
      <c r="AE17" s="49">
        <f t="shared" si="10"/>
        <v>7</v>
      </c>
      <c r="AF17" s="95">
        <f t="shared" si="0"/>
        <v>7</v>
      </c>
      <c r="AG17" s="96">
        <f t="shared" si="1"/>
        <v>2</v>
      </c>
      <c r="AH17" s="93">
        <f t="shared" si="11"/>
        <v>6</v>
      </c>
      <c r="AI17" s="96">
        <f t="shared" si="2"/>
        <v>6</v>
      </c>
      <c r="AJ17" s="96">
        <f t="shared" si="3"/>
        <v>2</v>
      </c>
      <c r="AK17" s="96">
        <f t="shared" si="4"/>
        <v>1</v>
      </c>
      <c r="AL17" s="93">
        <f t="shared" si="12"/>
        <v>8</v>
      </c>
      <c r="AM17" s="96">
        <f t="shared" si="5"/>
        <v>8</v>
      </c>
      <c r="AN17" s="96">
        <f t="shared" si="6"/>
        <v>1</v>
      </c>
      <c r="AO17" s="96">
        <f t="shared" si="7"/>
        <v>1</v>
      </c>
      <c r="AP17" s="93">
        <f t="shared" si="13"/>
        <v>6</v>
      </c>
      <c r="AQ17" s="96">
        <f t="shared" si="8"/>
        <v>6</v>
      </c>
      <c r="AR17" s="93">
        <f t="shared" si="14"/>
        <v>14</v>
      </c>
      <c r="AS17" s="97">
        <f t="shared" si="9"/>
        <v>14</v>
      </c>
      <c r="AT17" s="12"/>
    </row>
    <row r="18" spans="1:71" s="13" customFormat="1" ht="18" customHeight="1" thickBot="1" x14ac:dyDescent="0.5">
      <c r="A18" s="203" t="s">
        <v>79</v>
      </c>
      <c r="B18" s="204" t="str">
        <f>[1]input1!B18</f>
        <v>24</v>
      </c>
      <c r="C18" s="22" t="str">
        <f>[1]input1!C18</f>
        <v>01438</v>
      </c>
      <c r="D18" s="23" t="str">
        <f>[1]input1!D18</f>
        <v>เด็กหญิงวรรวิสา  สำลี</v>
      </c>
      <c r="E18" s="216">
        <f>[1]input1!E18</f>
        <v>2</v>
      </c>
      <c r="F18" s="25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9">
        <f t="shared" si="10"/>
        <v>0</v>
      </c>
      <c r="AF18" s="98" t="str">
        <f t="shared" si="0"/>
        <v>0</v>
      </c>
      <c r="AG18" s="99" t="b">
        <f t="shared" si="1"/>
        <v>0</v>
      </c>
      <c r="AH18" s="93">
        <f t="shared" si="11"/>
        <v>0</v>
      </c>
      <c r="AI18" s="99" t="str">
        <f t="shared" si="2"/>
        <v>0</v>
      </c>
      <c r="AJ18" s="99" t="b">
        <f t="shared" si="3"/>
        <v>0</v>
      </c>
      <c r="AK18" s="99" t="b">
        <f t="shared" si="4"/>
        <v>0</v>
      </c>
      <c r="AL18" s="93">
        <f t="shared" si="12"/>
        <v>0</v>
      </c>
      <c r="AM18" s="99" t="str">
        <f t="shared" si="5"/>
        <v>0</v>
      </c>
      <c r="AN18" s="99" t="b">
        <f t="shared" si="6"/>
        <v>0</v>
      </c>
      <c r="AO18" s="99" t="b">
        <f t="shared" si="7"/>
        <v>0</v>
      </c>
      <c r="AP18" s="93">
        <f t="shared" si="13"/>
        <v>0</v>
      </c>
      <c r="AQ18" s="99" t="str">
        <f t="shared" si="8"/>
        <v>0</v>
      </c>
      <c r="AR18" s="93">
        <f t="shared" si="14"/>
        <v>0</v>
      </c>
      <c r="AS18" s="100" t="str">
        <f t="shared" si="9"/>
        <v>0</v>
      </c>
      <c r="AT18" s="12"/>
    </row>
    <row r="19" spans="1:71" s="13" customFormat="1" ht="18" customHeight="1" x14ac:dyDescent="0.45">
      <c r="A19" s="198" t="s">
        <v>80</v>
      </c>
      <c r="B19" s="199" t="str">
        <f>[1]input1!B19</f>
        <v>24</v>
      </c>
      <c r="C19" s="4" t="str">
        <f>[1]input1!C19</f>
        <v>01440</v>
      </c>
      <c r="D19" s="5" t="str">
        <f>[1]input1!D19</f>
        <v>เด็กหญิงอรัญญา  กันทาบุญ</v>
      </c>
      <c r="E19" s="214">
        <f>[1]input1!E19</f>
        <v>2</v>
      </c>
      <c r="F19" s="17">
        <f>[1]input1!F19</f>
        <v>2</v>
      </c>
      <c r="G19" s="18">
        <f>[1]input1!G19</f>
        <v>2</v>
      </c>
      <c r="H19" s="18">
        <f>[1]input1!H19</f>
        <v>1</v>
      </c>
      <c r="I19" s="18">
        <f>[1]input1!I19</f>
        <v>2</v>
      </c>
      <c r="J19" s="19">
        <f>[1]input1!J19</f>
        <v>2</v>
      </c>
      <c r="K19" s="20">
        <f>[1]input1!K19</f>
        <v>2</v>
      </c>
      <c r="L19" s="18">
        <f>[1]input1!L19</f>
        <v>2</v>
      </c>
      <c r="M19" s="18">
        <f>[1]input1!M19</f>
        <v>3</v>
      </c>
      <c r="N19" s="18">
        <f>[1]input1!N19</f>
        <v>3</v>
      </c>
      <c r="O19" s="21">
        <f>[1]input1!O19</f>
        <v>2</v>
      </c>
      <c r="P19" s="17">
        <f>[1]input1!P19</f>
        <v>3</v>
      </c>
      <c r="Q19" s="18">
        <f>[1]input1!Q19</f>
        <v>1</v>
      </c>
      <c r="R19" s="18">
        <f>[1]input1!R19</f>
        <v>1</v>
      </c>
      <c r="S19" s="18">
        <f>[1]input1!S19</f>
        <v>1</v>
      </c>
      <c r="T19" s="19">
        <f>[1]input1!T19</f>
        <v>2</v>
      </c>
      <c r="U19" s="20">
        <f>[1]input1!U19</f>
        <v>3</v>
      </c>
      <c r="V19" s="18">
        <f>[1]input1!V19</f>
        <v>3</v>
      </c>
      <c r="W19" s="18">
        <f>[1]input1!W19</f>
        <v>1</v>
      </c>
      <c r="X19" s="18">
        <f>[1]input1!X19</f>
        <v>1</v>
      </c>
      <c r="Y19" s="21">
        <f>[1]input1!Y19</f>
        <v>2</v>
      </c>
      <c r="Z19" s="17">
        <f>[1]input1!Z19</f>
        <v>1</v>
      </c>
      <c r="AA19" s="18">
        <f>[1]input1!AA19</f>
        <v>1</v>
      </c>
      <c r="AB19" s="18">
        <f>[1]input1!AB19</f>
        <v>1</v>
      </c>
      <c r="AC19" s="18">
        <f>[1]input1!AC19</f>
        <v>3</v>
      </c>
      <c r="AD19" s="19">
        <f>[1]input1!AD19</f>
        <v>2</v>
      </c>
      <c r="AE19" s="49">
        <f t="shared" si="10"/>
        <v>11</v>
      </c>
      <c r="AF19" s="92">
        <f t="shared" si="0"/>
        <v>11</v>
      </c>
      <c r="AG19" s="93">
        <f t="shared" si="1"/>
        <v>2</v>
      </c>
      <c r="AH19" s="93">
        <f t="shared" si="11"/>
        <v>7</v>
      </c>
      <c r="AI19" s="93">
        <f t="shared" si="2"/>
        <v>7</v>
      </c>
      <c r="AJ19" s="93">
        <f t="shared" si="3"/>
        <v>3</v>
      </c>
      <c r="AK19" s="93">
        <f t="shared" si="4"/>
        <v>2</v>
      </c>
      <c r="AL19" s="93">
        <f t="shared" si="12"/>
        <v>11</v>
      </c>
      <c r="AM19" s="93">
        <f t="shared" si="5"/>
        <v>11</v>
      </c>
      <c r="AN19" s="93">
        <f t="shared" si="6"/>
        <v>1</v>
      </c>
      <c r="AO19" s="93">
        <f t="shared" si="7"/>
        <v>3</v>
      </c>
      <c r="AP19" s="93">
        <f t="shared" si="13"/>
        <v>8</v>
      </c>
      <c r="AQ19" s="93">
        <f t="shared" si="8"/>
        <v>8</v>
      </c>
      <c r="AR19" s="93">
        <f t="shared" si="14"/>
        <v>12</v>
      </c>
      <c r="AS19" s="94">
        <f t="shared" si="9"/>
        <v>12</v>
      </c>
      <c r="AT19" s="12"/>
    </row>
    <row r="20" spans="1:71" s="13" customFormat="1" ht="18" customHeight="1" x14ac:dyDescent="0.45">
      <c r="A20" s="111" t="s">
        <v>29</v>
      </c>
      <c r="B20" s="30" t="str">
        <f>[1]input1!B20</f>
        <v>24</v>
      </c>
      <c r="C20" s="14" t="str">
        <f>[1]input1!C20</f>
        <v>01442</v>
      </c>
      <c r="D20" s="15" t="str">
        <f>[1]input1!D20</f>
        <v>เด็กชายกิตติพงษ์  โพธิ์ทอง</v>
      </c>
      <c r="E20" s="215">
        <f>[1]input1!E20</f>
        <v>1</v>
      </c>
      <c r="F20" s="17">
        <f>[1]input1!F20</f>
        <v>2</v>
      </c>
      <c r="G20" s="18">
        <f>[1]input1!G20</f>
        <v>3</v>
      </c>
      <c r="H20" s="18">
        <f>[1]input1!H20</f>
        <v>2</v>
      </c>
      <c r="I20" s="18">
        <f>[1]input1!I20</f>
        <v>3</v>
      </c>
      <c r="J20" s="19">
        <f>[1]input1!J20</f>
        <v>1</v>
      </c>
      <c r="K20" s="20">
        <f>[1]input1!K20</f>
        <v>1</v>
      </c>
      <c r="L20" s="18">
        <f>[1]input1!L20</f>
        <v>3</v>
      </c>
      <c r="M20" s="18">
        <f>[1]input1!M20</f>
        <v>2</v>
      </c>
      <c r="N20" s="18">
        <f>[1]input1!N20</f>
        <v>1</v>
      </c>
      <c r="O20" s="21">
        <f>[1]input1!O20</f>
        <v>1</v>
      </c>
      <c r="P20" s="17">
        <f>[1]input1!P20</f>
        <v>3</v>
      </c>
      <c r="Q20" s="18">
        <f>[1]input1!Q20</f>
        <v>1</v>
      </c>
      <c r="R20" s="18">
        <f>[1]input1!R20</f>
        <v>1</v>
      </c>
      <c r="S20" s="18">
        <f>[1]input1!S20</f>
        <v>2</v>
      </c>
      <c r="T20" s="19">
        <f>[1]input1!T20</f>
        <v>2</v>
      </c>
      <c r="U20" s="20">
        <f>[1]input1!U20</f>
        <v>2</v>
      </c>
      <c r="V20" s="18">
        <f>[1]input1!V20</f>
        <v>1</v>
      </c>
      <c r="W20" s="18">
        <f>[1]input1!W20</f>
        <v>1</v>
      </c>
      <c r="X20" s="18">
        <f>[1]input1!X20</f>
        <v>2</v>
      </c>
      <c r="Y20" s="21">
        <f>[1]input1!Y20</f>
        <v>2</v>
      </c>
      <c r="Z20" s="17">
        <f>[1]input1!Z20</f>
        <v>2</v>
      </c>
      <c r="AA20" s="18">
        <f>[1]input1!AA20</f>
        <v>1</v>
      </c>
      <c r="AB20" s="18">
        <f>[1]input1!AB20</f>
        <v>1</v>
      </c>
      <c r="AC20" s="18">
        <f>[1]input1!AC20</f>
        <v>3</v>
      </c>
      <c r="AD20" s="19">
        <f>[1]input1!AD20</f>
        <v>3</v>
      </c>
      <c r="AE20" s="49">
        <f t="shared" si="10"/>
        <v>10</v>
      </c>
      <c r="AF20" s="95">
        <f t="shared" si="0"/>
        <v>10</v>
      </c>
      <c r="AG20" s="96">
        <f t="shared" si="1"/>
        <v>1</v>
      </c>
      <c r="AH20" s="93">
        <f t="shared" si="11"/>
        <v>5</v>
      </c>
      <c r="AI20" s="96">
        <f t="shared" si="2"/>
        <v>5</v>
      </c>
      <c r="AJ20" s="96">
        <f t="shared" si="3"/>
        <v>2</v>
      </c>
      <c r="AK20" s="96">
        <f t="shared" si="4"/>
        <v>1</v>
      </c>
      <c r="AL20" s="93">
        <f t="shared" si="12"/>
        <v>9</v>
      </c>
      <c r="AM20" s="96">
        <f t="shared" si="5"/>
        <v>9</v>
      </c>
      <c r="AN20" s="96">
        <f t="shared" si="6"/>
        <v>1</v>
      </c>
      <c r="AO20" s="96">
        <f t="shared" si="7"/>
        <v>2</v>
      </c>
      <c r="AP20" s="93">
        <f t="shared" si="13"/>
        <v>7</v>
      </c>
      <c r="AQ20" s="96">
        <f t="shared" si="8"/>
        <v>7</v>
      </c>
      <c r="AR20" s="93">
        <f t="shared" si="14"/>
        <v>9</v>
      </c>
      <c r="AS20" s="97">
        <f t="shared" si="9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200" t="s">
        <v>30</v>
      </c>
      <c r="B21" s="201" t="str">
        <f>[1]input1!B21</f>
        <v>24</v>
      </c>
      <c r="C21" s="14" t="str">
        <f>[1]input1!C21</f>
        <v>01443</v>
      </c>
      <c r="D21" s="15" t="str">
        <f>[1]input1!D21</f>
        <v>เด็กชายจุฑา  สรรพค้า</v>
      </c>
      <c r="E21" s="215">
        <f>[1]input1!E21</f>
        <v>1</v>
      </c>
      <c r="F21" s="17">
        <f>[1]input1!F21</f>
        <v>2</v>
      </c>
      <c r="G21" s="18">
        <f>[1]input1!G21</f>
        <v>2</v>
      </c>
      <c r="H21" s="18">
        <f>[1]input1!H21</f>
        <v>1</v>
      </c>
      <c r="I21" s="18">
        <f>[1]input1!I21</f>
        <v>3</v>
      </c>
      <c r="J21" s="19">
        <f>[1]input1!J21</f>
        <v>1</v>
      </c>
      <c r="K21" s="20">
        <f>[1]input1!K21</f>
        <v>1</v>
      </c>
      <c r="L21" s="18">
        <f>[1]input1!L21</f>
        <v>1</v>
      </c>
      <c r="M21" s="18">
        <f>[1]input1!M21</f>
        <v>1</v>
      </c>
      <c r="N21" s="18">
        <f>[1]input1!N21</f>
        <v>2</v>
      </c>
      <c r="O21" s="21">
        <f>[1]input1!O21</f>
        <v>1</v>
      </c>
      <c r="P21" s="17">
        <f>[1]input1!P21</f>
        <v>3</v>
      </c>
      <c r="Q21" s="18">
        <f>[1]input1!Q21</f>
        <v>1</v>
      </c>
      <c r="R21" s="18">
        <f>[1]input1!R21</f>
        <v>1</v>
      </c>
      <c r="S21" s="18">
        <f>[1]input1!S21</f>
        <v>2</v>
      </c>
      <c r="T21" s="19">
        <f>[1]input1!T21</f>
        <v>1</v>
      </c>
      <c r="U21" s="20">
        <f>[1]input1!U21</f>
        <v>2</v>
      </c>
      <c r="V21" s="18">
        <f>[1]input1!V21</f>
        <v>1</v>
      </c>
      <c r="W21" s="18">
        <f>[1]input1!W21</f>
        <v>3</v>
      </c>
      <c r="X21" s="18">
        <f>[1]input1!X21</f>
        <v>2</v>
      </c>
      <c r="Y21" s="21">
        <f>[1]input1!Y21</f>
        <v>2</v>
      </c>
      <c r="Z21" s="17">
        <f>[1]input1!Z21</f>
        <v>2</v>
      </c>
      <c r="AA21" s="18">
        <f>[1]input1!AA21</f>
        <v>1</v>
      </c>
      <c r="AB21" s="18">
        <f>[1]input1!AB21</f>
        <v>1</v>
      </c>
      <c r="AC21" s="18">
        <f>[1]input1!AC21</f>
        <v>1</v>
      </c>
      <c r="AD21" s="19">
        <f>[1]input1!AD21</f>
        <v>3</v>
      </c>
      <c r="AE21" s="49">
        <f t="shared" si="10"/>
        <v>6</v>
      </c>
      <c r="AF21" s="95">
        <f t="shared" si="0"/>
        <v>6</v>
      </c>
      <c r="AG21" s="96">
        <f t="shared" si="1"/>
        <v>3</v>
      </c>
      <c r="AH21" s="93">
        <f t="shared" si="11"/>
        <v>9</v>
      </c>
      <c r="AI21" s="96">
        <f t="shared" si="2"/>
        <v>9</v>
      </c>
      <c r="AJ21" s="96">
        <f t="shared" si="3"/>
        <v>2</v>
      </c>
      <c r="AK21" s="96">
        <f t="shared" si="4"/>
        <v>1</v>
      </c>
      <c r="AL21" s="93">
        <f t="shared" si="12"/>
        <v>7</v>
      </c>
      <c r="AM21" s="96">
        <f t="shared" si="5"/>
        <v>7</v>
      </c>
      <c r="AN21" s="96">
        <f t="shared" si="6"/>
        <v>1</v>
      </c>
      <c r="AO21" s="96">
        <f t="shared" si="7"/>
        <v>2</v>
      </c>
      <c r="AP21" s="93">
        <f t="shared" si="13"/>
        <v>7</v>
      </c>
      <c r="AQ21" s="96">
        <f t="shared" si="8"/>
        <v>7</v>
      </c>
      <c r="AR21" s="93">
        <f t="shared" si="14"/>
        <v>10</v>
      </c>
      <c r="AS21" s="97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2" t="s">
        <v>31</v>
      </c>
      <c r="B22" s="30" t="str">
        <f>[1]input1!B22</f>
        <v>24</v>
      </c>
      <c r="C22" s="14" t="str">
        <f>[1]input1!C22</f>
        <v>01444</v>
      </c>
      <c r="D22" s="15" t="str">
        <f>[1]input1!D22</f>
        <v>เด็กชายชิตพล  สมนึก</v>
      </c>
      <c r="E22" s="215">
        <f>[1]input1!E22</f>
        <v>1</v>
      </c>
      <c r="F22" s="31">
        <f>[1]input1!F22</f>
        <v>3</v>
      </c>
      <c r="G22" s="32">
        <f>[1]input1!G22</f>
        <v>2</v>
      </c>
      <c r="H22" s="32">
        <f>[1]input1!H22</f>
        <v>1</v>
      </c>
      <c r="I22" s="32">
        <f>[1]input1!I22</f>
        <v>2</v>
      </c>
      <c r="J22" s="33">
        <f>[1]input1!J22</f>
        <v>1</v>
      </c>
      <c r="K22" s="34">
        <f>[1]input1!K22</f>
        <v>3</v>
      </c>
      <c r="L22" s="32">
        <f>[1]input1!L22</f>
        <v>2</v>
      </c>
      <c r="M22" s="32">
        <f>[1]input1!M22</f>
        <v>1</v>
      </c>
      <c r="N22" s="32">
        <f>[1]input1!N22</f>
        <v>2</v>
      </c>
      <c r="O22" s="35">
        <f>[1]input1!O22</f>
        <v>1</v>
      </c>
      <c r="P22" s="36">
        <f>[1]input1!P22</f>
        <v>2</v>
      </c>
      <c r="Q22" s="32">
        <f>[1]input1!Q22</f>
        <v>1</v>
      </c>
      <c r="R22" s="32">
        <f>[1]input1!R22</f>
        <v>3</v>
      </c>
      <c r="S22" s="32">
        <f>[1]input1!S22</f>
        <v>2</v>
      </c>
      <c r="T22" s="33">
        <f>[1]input1!T22</f>
        <v>1</v>
      </c>
      <c r="U22" s="34">
        <f>[1]input1!U22</f>
        <v>1</v>
      </c>
      <c r="V22" s="32">
        <f>[1]input1!V22</f>
        <v>2</v>
      </c>
      <c r="W22" s="32">
        <f>[1]input1!W22</f>
        <v>2</v>
      </c>
      <c r="X22" s="32">
        <f>[1]input1!X22</f>
        <v>1</v>
      </c>
      <c r="Y22" s="35">
        <f>[1]input1!Y22</f>
        <v>1</v>
      </c>
      <c r="Z22" s="36">
        <f>[1]input1!Z22</f>
        <v>2</v>
      </c>
      <c r="AA22" s="32">
        <f>[1]input1!AA22</f>
        <v>2</v>
      </c>
      <c r="AB22" s="32">
        <f>[1]input1!AB22</f>
        <v>1</v>
      </c>
      <c r="AC22" s="32">
        <f>[1]input1!AC22</f>
        <v>2</v>
      </c>
      <c r="AD22" s="33">
        <f>[1]input1!AD22</f>
        <v>3</v>
      </c>
      <c r="AE22" s="49">
        <f t="shared" si="10"/>
        <v>8</v>
      </c>
      <c r="AF22" s="95">
        <f t="shared" si="0"/>
        <v>8</v>
      </c>
      <c r="AG22" s="96">
        <f t="shared" si="1"/>
        <v>2</v>
      </c>
      <c r="AH22" s="93">
        <f t="shared" si="11"/>
        <v>8</v>
      </c>
      <c r="AI22" s="96">
        <f t="shared" si="2"/>
        <v>8</v>
      </c>
      <c r="AJ22" s="96">
        <f t="shared" si="3"/>
        <v>2</v>
      </c>
      <c r="AK22" s="96">
        <f t="shared" si="4"/>
        <v>1</v>
      </c>
      <c r="AL22" s="93">
        <f t="shared" si="12"/>
        <v>7</v>
      </c>
      <c r="AM22" s="96">
        <f t="shared" si="5"/>
        <v>7</v>
      </c>
      <c r="AN22" s="96">
        <f t="shared" si="6"/>
        <v>2</v>
      </c>
      <c r="AO22" s="96">
        <f t="shared" si="7"/>
        <v>2</v>
      </c>
      <c r="AP22" s="93">
        <f t="shared" si="13"/>
        <v>9</v>
      </c>
      <c r="AQ22" s="96">
        <f t="shared" si="8"/>
        <v>9</v>
      </c>
      <c r="AR22" s="93">
        <f t="shared" si="14"/>
        <v>10</v>
      </c>
      <c r="AS22" s="97">
        <f t="shared" si="9"/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55</v>
      </c>
      <c r="B23" s="204" t="str">
        <f>[1]input1!B23</f>
        <v>24</v>
      </c>
      <c r="C23" s="22" t="str">
        <f>[1]input1!C23</f>
        <v>01445</v>
      </c>
      <c r="D23" s="23" t="str">
        <f>[1]input1!D23</f>
        <v>เด็กชายเชาว์วิศิฎ์  นิลมณี</v>
      </c>
      <c r="E23" s="216">
        <f>[1]input1!E23</f>
        <v>1</v>
      </c>
      <c r="F23" s="59">
        <f>[1]input1!F23</f>
        <v>2</v>
      </c>
      <c r="G23" s="60">
        <f>[1]input1!G23</f>
        <v>1</v>
      </c>
      <c r="H23" s="60">
        <f>[1]input1!H23</f>
        <v>1</v>
      </c>
      <c r="I23" s="60">
        <f>[1]input1!I23</f>
        <v>2</v>
      </c>
      <c r="J23" s="61">
        <f>[1]input1!J23</f>
        <v>1</v>
      </c>
      <c r="K23" s="62">
        <f>[1]input1!K23</f>
        <v>1</v>
      </c>
      <c r="L23" s="60">
        <f>[1]input1!L23</f>
        <v>2</v>
      </c>
      <c r="M23" s="60">
        <f>[1]input1!M23</f>
        <v>1</v>
      </c>
      <c r="N23" s="60">
        <f>[1]input1!N23</f>
        <v>1</v>
      </c>
      <c r="O23" s="63">
        <f>[1]input1!O23</f>
        <v>1</v>
      </c>
      <c r="P23" s="64">
        <f>[1]input1!P23</f>
        <v>1</v>
      </c>
      <c r="Q23" s="60">
        <f>[1]input1!Q23</f>
        <v>1</v>
      </c>
      <c r="R23" s="60">
        <f>[1]input1!R23</f>
        <v>1</v>
      </c>
      <c r="S23" s="60">
        <f>[1]input1!S23</f>
        <v>2</v>
      </c>
      <c r="T23" s="61">
        <f>[1]input1!T23</f>
        <v>1</v>
      </c>
      <c r="U23" s="62">
        <f>[1]input1!U23</f>
        <v>3</v>
      </c>
      <c r="V23" s="60">
        <f>[1]input1!V23</f>
        <v>3</v>
      </c>
      <c r="W23" s="60">
        <f>[1]input1!W23</f>
        <v>1</v>
      </c>
      <c r="X23" s="60">
        <f>[1]input1!X23</f>
        <v>1</v>
      </c>
      <c r="Y23" s="63">
        <f>[1]input1!Y23</f>
        <v>3</v>
      </c>
      <c r="Z23" s="64">
        <f>[1]input1!Z23</f>
        <v>2</v>
      </c>
      <c r="AA23" s="60">
        <f>[1]input1!AA23</f>
        <v>1</v>
      </c>
      <c r="AB23" s="60">
        <f>[1]input1!AB23</f>
        <v>1</v>
      </c>
      <c r="AC23" s="60">
        <f>[1]input1!AC23</f>
        <v>2</v>
      </c>
      <c r="AD23" s="61">
        <f>[1]input1!AD23</f>
        <v>3</v>
      </c>
      <c r="AE23" s="49">
        <f t="shared" si="10"/>
        <v>8</v>
      </c>
      <c r="AF23" s="98">
        <f t="shared" si="0"/>
        <v>8</v>
      </c>
      <c r="AG23" s="99">
        <f t="shared" si="1"/>
        <v>2</v>
      </c>
      <c r="AH23" s="93">
        <f t="shared" si="11"/>
        <v>6</v>
      </c>
      <c r="AI23" s="99">
        <f t="shared" si="2"/>
        <v>6</v>
      </c>
      <c r="AJ23" s="99">
        <f t="shared" si="3"/>
        <v>2</v>
      </c>
      <c r="AK23" s="99">
        <f t="shared" si="4"/>
        <v>1</v>
      </c>
      <c r="AL23" s="93">
        <f t="shared" si="12"/>
        <v>6</v>
      </c>
      <c r="AM23" s="99">
        <f t="shared" si="5"/>
        <v>6</v>
      </c>
      <c r="AN23" s="99">
        <f t="shared" si="6"/>
        <v>3</v>
      </c>
      <c r="AO23" s="99">
        <f t="shared" si="7"/>
        <v>2</v>
      </c>
      <c r="AP23" s="93">
        <f t="shared" si="13"/>
        <v>8</v>
      </c>
      <c r="AQ23" s="99">
        <f t="shared" si="8"/>
        <v>8</v>
      </c>
      <c r="AR23" s="93">
        <f t="shared" si="14"/>
        <v>11</v>
      </c>
      <c r="AS23" s="100">
        <f t="shared" si="9"/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8" t="s">
        <v>56</v>
      </c>
      <c r="B24" s="199" t="str">
        <f>[1]input1!B24</f>
        <v>24</v>
      </c>
      <c r="C24" s="4" t="str">
        <f>[1]input1!C24</f>
        <v>01446</v>
      </c>
      <c r="D24" s="5" t="str">
        <f>[1]input1!D24</f>
        <v xml:space="preserve">เด็กชายธีรพล  พูลสาวิจิตร </v>
      </c>
      <c r="E24" s="214">
        <f>[1]input1!E24</f>
        <v>1</v>
      </c>
      <c r="F24" s="7">
        <f>[1]input1!F24</f>
        <v>1</v>
      </c>
      <c r="G24" s="8">
        <f>[1]input1!G24</f>
        <v>2</v>
      </c>
      <c r="H24" s="8">
        <f>[1]input1!H24</f>
        <v>1</v>
      </c>
      <c r="I24" s="8">
        <f>[1]input1!I24</f>
        <v>3</v>
      </c>
      <c r="J24" s="9">
        <f>[1]input1!J24</f>
        <v>3</v>
      </c>
      <c r="K24" s="10">
        <f>[1]input1!K24</f>
        <v>2</v>
      </c>
      <c r="L24" s="8">
        <f>[1]input1!L24</f>
        <v>1</v>
      </c>
      <c r="M24" s="8">
        <f>[1]input1!M24</f>
        <v>1</v>
      </c>
      <c r="N24" s="8">
        <f>[1]input1!N24</f>
        <v>2</v>
      </c>
      <c r="O24" s="11">
        <f>[1]input1!O24</f>
        <v>2</v>
      </c>
      <c r="P24" s="7">
        <f>[1]input1!P24</f>
        <v>2</v>
      </c>
      <c r="Q24" s="8">
        <f>[1]input1!Q24</f>
        <v>2</v>
      </c>
      <c r="R24" s="8">
        <f>[1]input1!R24</f>
        <v>1</v>
      </c>
      <c r="S24" s="8">
        <f>[1]input1!S24</f>
        <v>2</v>
      </c>
      <c r="T24" s="9">
        <f>[1]input1!T24</f>
        <v>2</v>
      </c>
      <c r="U24" s="10">
        <f>[1]input1!U24</f>
        <v>1</v>
      </c>
      <c r="V24" s="8">
        <f>[1]input1!V24</f>
        <v>3</v>
      </c>
      <c r="W24" s="8">
        <f>[1]input1!W24</f>
        <v>2</v>
      </c>
      <c r="X24" s="8">
        <f>[1]input1!X24</f>
        <v>2</v>
      </c>
      <c r="Y24" s="11">
        <f>[1]input1!Y24</f>
        <v>1</v>
      </c>
      <c r="Z24" s="7">
        <f>[1]input1!Z24</f>
        <v>2</v>
      </c>
      <c r="AA24" s="8">
        <f>[1]input1!AA24</f>
        <v>1</v>
      </c>
      <c r="AB24" s="8">
        <f>[1]input1!AB24</f>
        <v>2</v>
      </c>
      <c r="AC24" s="8">
        <f>[1]input1!AC24</f>
        <v>2</v>
      </c>
      <c r="AD24" s="9">
        <f>[1]input1!AD24</f>
        <v>2</v>
      </c>
      <c r="AE24" s="49">
        <f t="shared" si="10"/>
        <v>6</v>
      </c>
      <c r="AF24" s="92">
        <f t="shared" si="0"/>
        <v>6</v>
      </c>
      <c r="AG24" s="93">
        <f t="shared" si="1"/>
        <v>3</v>
      </c>
      <c r="AH24" s="93">
        <f t="shared" si="11"/>
        <v>11</v>
      </c>
      <c r="AI24" s="93">
        <f t="shared" si="2"/>
        <v>11</v>
      </c>
      <c r="AJ24" s="93">
        <f t="shared" si="3"/>
        <v>2</v>
      </c>
      <c r="AK24" s="93">
        <f t="shared" si="4"/>
        <v>2</v>
      </c>
      <c r="AL24" s="93">
        <f t="shared" si="12"/>
        <v>10</v>
      </c>
      <c r="AM24" s="93">
        <f t="shared" si="5"/>
        <v>10</v>
      </c>
      <c r="AN24" s="93">
        <f t="shared" si="6"/>
        <v>2</v>
      </c>
      <c r="AO24" s="93">
        <f t="shared" si="7"/>
        <v>2</v>
      </c>
      <c r="AP24" s="93">
        <f t="shared" si="13"/>
        <v>10</v>
      </c>
      <c r="AQ24" s="93">
        <f t="shared" si="8"/>
        <v>10</v>
      </c>
      <c r="AR24" s="93">
        <f t="shared" si="14"/>
        <v>10</v>
      </c>
      <c r="AS24" s="94">
        <f t="shared" si="9"/>
        <v>10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1" t="s">
        <v>57</v>
      </c>
      <c r="B25" s="30" t="str">
        <f>[1]input1!B25</f>
        <v>24</v>
      </c>
      <c r="C25" s="14" t="str">
        <f>[1]input1!C25</f>
        <v>01447</v>
      </c>
      <c r="D25" s="15" t="str">
        <f>[1]input1!D25</f>
        <v>เด็กชายปิยะฉัตร  เอี่ยมอ้น</v>
      </c>
      <c r="E25" s="215">
        <f>[1]input1!E25</f>
        <v>1</v>
      </c>
      <c r="F25" s="17">
        <f>[1]input1!F25</f>
        <v>2</v>
      </c>
      <c r="G25" s="18">
        <f>[1]input1!G25</f>
        <v>2</v>
      </c>
      <c r="H25" s="18">
        <f>[1]input1!H25</f>
        <v>2</v>
      </c>
      <c r="I25" s="18">
        <f>[1]input1!I25</f>
        <v>3</v>
      </c>
      <c r="J25" s="19">
        <f>[1]input1!J25</f>
        <v>2</v>
      </c>
      <c r="K25" s="20">
        <f>[1]input1!K25</f>
        <v>2</v>
      </c>
      <c r="L25" s="18">
        <f>[1]input1!L25</f>
        <v>3</v>
      </c>
      <c r="M25" s="18">
        <f>[1]input1!M25</f>
        <v>3</v>
      </c>
      <c r="N25" s="18">
        <f>[1]input1!N25</f>
        <v>2</v>
      </c>
      <c r="O25" s="21">
        <f>[1]input1!O25</f>
        <v>3</v>
      </c>
      <c r="P25" s="17">
        <f>[1]input1!P25</f>
        <v>2</v>
      </c>
      <c r="Q25" s="18">
        <f>[1]input1!Q25</f>
        <v>2</v>
      </c>
      <c r="R25" s="18">
        <f>[1]input1!R25</f>
        <v>2</v>
      </c>
      <c r="S25" s="18">
        <f>[1]input1!S25</f>
        <v>2</v>
      </c>
      <c r="T25" s="19">
        <f>[1]input1!T25</f>
        <v>1</v>
      </c>
      <c r="U25" s="20">
        <f>[1]input1!U25</f>
        <v>1</v>
      </c>
      <c r="V25" s="18">
        <f>[1]input1!V25</f>
        <v>2</v>
      </c>
      <c r="W25" s="18">
        <f>[1]input1!W25</f>
        <v>1</v>
      </c>
      <c r="X25" s="18">
        <f>[1]input1!X25</f>
        <v>3</v>
      </c>
      <c r="Y25" s="21">
        <f>[1]input1!Y25</f>
        <v>2</v>
      </c>
      <c r="Z25" s="17">
        <f>[1]input1!Z25</f>
        <v>1</v>
      </c>
      <c r="AA25" s="18">
        <f>[1]input1!AA25</f>
        <v>1</v>
      </c>
      <c r="AB25" s="18">
        <f>[1]input1!AB25</f>
        <v>3</v>
      </c>
      <c r="AC25" s="18">
        <f>[1]input1!AC25</f>
        <v>2</v>
      </c>
      <c r="AD25" s="19">
        <f>[1]input1!AD25</f>
        <v>1</v>
      </c>
      <c r="AE25" s="49">
        <f t="shared" si="10"/>
        <v>10</v>
      </c>
      <c r="AF25" s="95">
        <f t="shared" si="0"/>
        <v>10</v>
      </c>
      <c r="AG25" s="96">
        <f t="shared" si="1"/>
        <v>1</v>
      </c>
      <c r="AH25" s="93">
        <f t="shared" si="11"/>
        <v>7</v>
      </c>
      <c r="AI25" s="96">
        <f t="shared" si="2"/>
        <v>7</v>
      </c>
      <c r="AJ25" s="96">
        <f t="shared" si="3"/>
        <v>3</v>
      </c>
      <c r="AK25" s="96">
        <f t="shared" si="4"/>
        <v>3</v>
      </c>
      <c r="AL25" s="93">
        <f t="shared" si="12"/>
        <v>12</v>
      </c>
      <c r="AM25" s="96">
        <f t="shared" si="5"/>
        <v>12</v>
      </c>
      <c r="AN25" s="96">
        <f t="shared" si="6"/>
        <v>2</v>
      </c>
      <c r="AO25" s="96">
        <f t="shared" si="7"/>
        <v>2</v>
      </c>
      <c r="AP25" s="93">
        <f t="shared" si="13"/>
        <v>12</v>
      </c>
      <c r="AQ25" s="96">
        <f t="shared" si="8"/>
        <v>12</v>
      </c>
      <c r="AR25" s="93">
        <f t="shared" si="14"/>
        <v>11</v>
      </c>
      <c r="AS25" s="97">
        <f t="shared" si="9"/>
        <v>11</v>
      </c>
    </row>
    <row r="26" spans="1:71" s="13" customFormat="1" ht="18" customHeight="1" x14ac:dyDescent="0.45">
      <c r="A26" s="200" t="s">
        <v>58</v>
      </c>
      <c r="B26" s="201" t="str">
        <f>[1]input1!B26</f>
        <v>24</v>
      </c>
      <c r="C26" s="14" t="str">
        <f>[1]input1!C26</f>
        <v>01448</v>
      </c>
      <c r="D26" s="15" t="str">
        <f>[1]input1!D26</f>
        <v>เด็กชายปุรชัย  พุทธา</v>
      </c>
      <c r="E26" s="215">
        <f>[1]input1!E26</f>
        <v>1</v>
      </c>
      <c r="F26" s="65">
        <f>[1]input1!F26</f>
        <v>2</v>
      </c>
      <c r="G26" s="66">
        <f>[1]input1!G26</f>
        <v>1</v>
      </c>
      <c r="H26" s="66">
        <f>[1]input1!H26</f>
        <v>2</v>
      </c>
      <c r="I26" s="66">
        <f>[1]input1!I26</f>
        <v>2</v>
      </c>
      <c r="J26" s="67">
        <f>[1]input1!J26</f>
        <v>1</v>
      </c>
      <c r="K26" s="68">
        <f>[1]input1!K26</f>
        <v>2</v>
      </c>
      <c r="L26" s="66">
        <f>[1]input1!L26</f>
        <v>3</v>
      </c>
      <c r="M26" s="66">
        <f>[1]input1!M26</f>
        <v>2</v>
      </c>
      <c r="N26" s="66">
        <f>[1]input1!N26</f>
        <v>1</v>
      </c>
      <c r="O26" s="69">
        <f>[1]input1!O26</f>
        <v>2</v>
      </c>
      <c r="P26" s="70">
        <f>[1]input1!P26</f>
        <v>3</v>
      </c>
      <c r="Q26" s="66">
        <f>[1]input1!Q26</f>
        <v>2</v>
      </c>
      <c r="R26" s="66">
        <f>[1]input1!R26</f>
        <v>1</v>
      </c>
      <c r="S26" s="66">
        <f>[1]input1!S26</f>
        <v>2</v>
      </c>
      <c r="T26" s="67">
        <f>[1]input1!T26</f>
        <v>1</v>
      </c>
      <c r="U26" s="68">
        <f>[1]input1!U26</f>
        <v>2</v>
      </c>
      <c r="V26" s="66">
        <f>[1]input1!V26</f>
        <v>1</v>
      </c>
      <c r="W26" s="66">
        <f>[1]input1!W26</f>
        <v>2</v>
      </c>
      <c r="X26" s="66">
        <f>[1]input1!X26</f>
        <v>1</v>
      </c>
      <c r="Y26" s="69">
        <f>[1]input1!Y26</f>
        <v>2</v>
      </c>
      <c r="Z26" s="70">
        <f>[1]input1!Z26</f>
        <v>1</v>
      </c>
      <c r="AA26" s="66">
        <f>[1]input1!AA26</f>
        <v>2</v>
      </c>
      <c r="AB26" s="66">
        <f>[1]input1!AB26</f>
        <v>1</v>
      </c>
      <c r="AC26" s="66">
        <f>[1]input1!AC26</f>
        <v>2</v>
      </c>
      <c r="AD26" s="67">
        <f>[1]input1!AD26</f>
        <v>3</v>
      </c>
      <c r="AE26" s="49">
        <f t="shared" si="10"/>
        <v>9</v>
      </c>
      <c r="AF26" s="95">
        <f t="shared" si="0"/>
        <v>9</v>
      </c>
      <c r="AG26" s="96">
        <f t="shared" si="1"/>
        <v>1</v>
      </c>
      <c r="AH26" s="93">
        <f t="shared" si="11"/>
        <v>8</v>
      </c>
      <c r="AI26" s="96">
        <f t="shared" si="2"/>
        <v>8</v>
      </c>
      <c r="AJ26" s="96">
        <f t="shared" si="3"/>
        <v>3</v>
      </c>
      <c r="AK26" s="96">
        <f t="shared" si="4"/>
        <v>1</v>
      </c>
      <c r="AL26" s="93">
        <f t="shared" si="12"/>
        <v>8</v>
      </c>
      <c r="AM26" s="96">
        <f t="shared" si="5"/>
        <v>8</v>
      </c>
      <c r="AN26" s="96">
        <f t="shared" si="6"/>
        <v>1</v>
      </c>
      <c r="AO26" s="96">
        <f t="shared" si="7"/>
        <v>2</v>
      </c>
      <c r="AP26" s="93">
        <f t="shared" si="13"/>
        <v>7</v>
      </c>
      <c r="AQ26" s="96">
        <f t="shared" si="8"/>
        <v>7</v>
      </c>
      <c r="AR26" s="93">
        <f t="shared" si="14"/>
        <v>8</v>
      </c>
      <c r="AS26" s="97">
        <f t="shared" si="9"/>
        <v>8</v>
      </c>
    </row>
    <row r="27" spans="1:71" s="13" customFormat="1" ht="18" customHeight="1" x14ac:dyDescent="0.45">
      <c r="A27" s="202" t="s">
        <v>0</v>
      </c>
      <c r="B27" s="30" t="str">
        <f>[1]input1!B27</f>
        <v>24</v>
      </c>
      <c r="C27" s="14" t="str">
        <f>[1]input1!C27</f>
        <v>01449</v>
      </c>
      <c r="D27" s="15" t="str">
        <f>[1]input1!D27</f>
        <v>เด็กชายพันธุ์พนา  เทพพรพิทักษ์</v>
      </c>
      <c r="E27" s="215">
        <f>[1]input1!E27</f>
        <v>1</v>
      </c>
      <c r="F27" s="17">
        <f>[1]input1!F27</f>
        <v>2</v>
      </c>
      <c r="G27" s="18">
        <f>[1]input1!G27</f>
        <v>2</v>
      </c>
      <c r="H27" s="18">
        <f>[1]input1!H27</f>
        <v>1</v>
      </c>
      <c r="I27" s="18">
        <f>[1]input1!I27</f>
        <v>2</v>
      </c>
      <c r="J27" s="19">
        <f>[1]input1!J27</f>
        <v>1</v>
      </c>
      <c r="K27" s="20">
        <f>[1]input1!K27</f>
        <v>2</v>
      </c>
      <c r="L27" s="18">
        <f>[1]input1!L27</f>
        <v>2</v>
      </c>
      <c r="M27" s="18">
        <f>[1]input1!M27</f>
        <v>2</v>
      </c>
      <c r="N27" s="18">
        <f>[1]input1!N27</f>
        <v>2</v>
      </c>
      <c r="O27" s="21">
        <f>[1]input1!O27</f>
        <v>1</v>
      </c>
      <c r="P27" s="17">
        <f>[1]input1!P27</f>
        <v>3</v>
      </c>
      <c r="Q27" s="18">
        <f>[1]input1!Q27</f>
        <v>2</v>
      </c>
      <c r="R27" s="18">
        <f>[1]input1!R27</f>
        <v>1</v>
      </c>
      <c r="S27" s="18">
        <f>[1]input1!S27</f>
        <v>3</v>
      </c>
      <c r="T27" s="19">
        <f>[1]input1!T27</f>
        <v>2</v>
      </c>
      <c r="U27" s="20">
        <f>[1]input1!U27</f>
        <v>1</v>
      </c>
      <c r="V27" s="18">
        <f>[1]input1!V27</f>
        <v>1</v>
      </c>
      <c r="W27" s="18">
        <f>[1]input1!W27</f>
        <v>2</v>
      </c>
      <c r="X27" s="18">
        <f>[1]input1!X27</f>
        <v>3</v>
      </c>
      <c r="Y27" s="21">
        <f>[1]input1!Y27</f>
        <v>1</v>
      </c>
      <c r="Z27" s="17">
        <f>[1]input1!Z27</f>
        <v>2</v>
      </c>
      <c r="AA27" s="18">
        <f>[1]input1!AA27</f>
        <v>2</v>
      </c>
      <c r="AB27" s="18">
        <f>[1]input1!AB27</f>
        <v>3</v>
      </c>
      <c r="AC27" s="18">
        <f>[1]input1!AC27</f>
        <v>2</v>
      </c>
      <c r="AD27" s="19">
        <f>[1]input1!AD27</f>
        <v>1</v>
      </c>
      <c r="AE27" s="49">
        <f t="shared" si="10"/>
        <v>7</v>
      </c>
      <c r="AF27" s="95">
        <f t="shared" si="0"/>
        <v>7</v>
      </c>
      <c r="AG27" s="96">
        <f t="shared" si="1"/>
        <v>2</v>
      </c>
      <c r="AH27" s="93">
        <f t="shared" si="11"/>
        <v>9</v>
      </c>
      <c r="AI27" s="96">
        <f t="shared" si="2"/>
        <v>9</v>
      </c>
      <c r="AJ27" s="96">
        <f t="shared" si="3"/>
        <v>2</v>
      </c>
      <c r="AK27" s="96">
        <f t="shared" si="4"/>
        <v>3</v>
      </c>
      <c r="AL27" s="93">
        <f t="shared" si="12"/>
        <v>10</v>
      </c>
      <c r="AM27" s="96">
        <f t="shared" si="5"/>
        <v>10</v>
      </c>
      <c r="AN27" s="96">
        <f t="shared" si="6"/>
        <v>1</v>
      </c>
      <c r="AO27" s="96">
        <f t="shared" si="7"/>
        <v>1</v>
      </c>
      <c r="AP27" s="93">
        <f t="shared" si="13"/>
        <v>10</v>
      </c>
      <c r="AQ27" s="96">
        <f t="shared" si="8"/>
        <v>10</v>
      </c>
      <c r="AR27" s="93">
        <f t="shared" si="14"/>
        <v>8</v>
      </c>
      <c r="AS27" s="97">
        <f t="shared" si="9"/>
        <v>8</v>
      </c>
    </row>
    <row r="28" spans="1:71" s="13" customFormat="1" ht="18" customHeight="1" thickBot="1" x14ac:dyDescent="0.5">
      <c r="A28" s="203" t="s">
        <v>1</v>
      </c>
      <c r="B28" s="204" t="str">
        <f>[1]input1!B28</f>
        <v>24</v>
      </c>
      <c r="C28" s="22" t="str">
        <f>[1]input1!C28</f>
        <v>01450</v>
      </c>
      <c r="D28" s="23" t="str">
        <f>[1]input1!D28</f>
        <v>เด็กชายภัทรพล  พูนสาวิจิตร</v>
      </c>
      <c r="E28" s="216">
        <f>[1]input1!E28</f>
        <v>1</v>
      </c>
      <c r="F28" s="25">
        <f>[1]input1!F28</f>
        <v>2</v>
      </c>
      <c r="G28" s="26">
        <f>[1]input1!G28</f>
        <v>2</v>
      </c>
      <c r="H28" s="26">
        <f>[1]input1!H28</f>
        <v>1</v>
      </c>
      <c r="I28" s="26">
        <f>[1]input1!I28</f>
        <v>2</v>
      </c>
      <c r="J28" s="27">
        <f>[1]input1!J28</f>
        <v>1</v>
      </c>
      <c r="K28" s="28">
        <f>[1]input1!K28</f>
        <v>1</v>
      </c>
      <c r="L28" s="26">
        <f>[1]input1!L28</f>
        <v>1</v>
      </c>
      <c r="M28" s="26">
        <f>[1]input1!M28</f>
        <v>1</v>
      </c>
      <c r="N28" s="26">
        <f>[1]input1!N28</f>
        <v>2</v>
      </c>
      <c r="O28" s="29">
        <f>[1]input1!O28</f>
        <v>2</v>
      </c>
      <c r="P28" s="25">
        <f>[1]input1!P28</f>
        <v>3</v>
      </c>
      <c r="Q28" s="26">
        <f>[1]input1!Q28</f>
        <v>1</v>
      </c>
      <c r="R28" s="26">
        <f>[1]input1!R28</f>
        <v>1</v>
      </c>
      <c r="S28" s="26">
        <f>[1]input1!S28</f>
        <v>1</v>
      </c>
      <c r="T28" s="27">
        <f>[1]input1!T28</f>
        <v>2</v>
      </c>
      <c r="U28" s="28">
        <f>[1]input1!U28</f>
        <v>3</v>
      </c>
      <c r="V28" s="26">
        <f>[1]input1!V28</f>
        <v>2</v>
      </c>
      <c r="W28" s="26">
        <f>[1]input1!W28</f>
        <v>2</v>
      </c>
      <c r="X28" s="26">
        <f>[1]input1!X28</f>
        <v>2</v>
      </c>
      <c r="Y28" s="29">
        <f>[1]input1!Y28</f>
        <v>2</v>
      </c>
      <c r="Z28" s="25">
        <f>[1]input1!Z28</f>
        <v>2</v>
      </c>
      <c r="AA28" s="26">
        <f>[1]input1!AA28</f>
        <v>1</v>
      </c>
      <c r="AB28" s="26">
        <f>[1]input1!AB28</f>
        <v>2</v>
      </c>
      <c r="AC28" s="26">
        <f>[1]input1!AC28</f>
        <v>1</v>
      </c>
      <c r="AD28" s="27">
        <f>[1]input1!AD28</f>
        <v>2</v>
      </c>
      <c r="AE28" s="49">
        <f t="shared" si="10"/>
        <v>7</v>
      </c>
      <c r="AF28" s="98">
        <f t="shared" si="0"/>
        <v>7</v>
      </c>
      <c r="AG28" s="99">
        <f t="shared" si="1"/>
        <v>3</v>
      </c>
      <c r="AH28" s="93">
        <f t="shared" si="11"/>
        <v>8</v>
      </c>
      <c r="AI28" s="99">
        <f t="shared" si="2"/>
        <v>8</v>
      </c>
      <c r="AJ28" s="99">
        <f t="shared" si="3"/>
        <v>2</v>
      </c>
      <c r="AK28" s="99">
        <f t="shared" si="4"/>
        <v>2</v>
      </c>
      <c r="AL28" s="93">
        <f t="shared" si="12"/>
        <v>10</v>
      </c>
      <c r="AM28" s="99">
        <f t="shared" si="5"/>
        <v>10</v>
      </c>
      <c r="AN28" s="99">
        <f t="shared" si="6"/>
        <v>1</v>
      </c>
      <c r="AO28" s="99">
        <f t="shared" si="7"/>
        <v>3</v>
      </c>
      <c r="AP28" s="93">
        <f t="shared" si="13"/>
        <v>9</v>
      </c>
      <c r="AQ28" s="99">
        <f t="shared" si="8"/>
        <v>9</v>
      </c>
      <c r="AR28" s="93">
        <f t="shared" si="14"/>
        <v>10</v>
      </c>
      <c r="AS28" s="100">
        <f t="shared" si="9"/>
        <v>10</v>
      </c>
    </row>
    <row r="29" spans="1:71" s="13" customFormat="1" ht="18" customHeight="1" x14ac:dyDescent="0.45">
      <c r="A29" s="198" t="s">
        <v>2</v>
      </c>
      <c r="B29" s="199" t="str">
        <f>[1]input1!B29</f>
        <v>24</v>
      </c>
      <c r="C29" s="4" t="str">
        <f>[1]input1!C29</f>
        <v>01451</v>
      </c>
      <c r="D29" s="5" t="str">
        <f>[1]input1!D29</f>
        <v>เด็กชายภูมิพัฒน์  เชื้อแพ่ง</v>
      </c>
      <c r="E29" s="214">
        <f>[1]input1!E29</f>
        <v>1</v>
      </c>
      <c r="F29" s="65">
        <f>[1]input1!F29</f>
        <v>2</v>
      </c>
      <c r="G29" s="66">
        <f>[1]input1!G29</f>
        <v>1</v>
      </c>
      <c r="H29" s="66">
        <f>[1]input1!H29</f>
        <v>1</v>
      </c>
      <c r="I29" s="66">
        <f>[1]input1!I29</f>
        <v>1</v>
      </c>
      <c r="J29" s="67">
        <f>[1]input1!J29</f>
        <v>1</v>
      </c>
      <c r="K29" s="68">
        <f>[1]input1!K29</f>
        <v>1</v>
      </c>
      <c r="L29" s="66">
        <f>[1]input1!L29</f>
        <v>1</v>
      </c>
      <c r="M29" s="66">
        <f>[1]input1!M29</f>
        <v>1</v>
      </c>
      <c r="N29" s="66">
        <f>[1]input1!N29</f>
        <v>2</v>
      </c>
      <c r="O29" s="69">
        <f>[1]input1!O29</f>
        <v>3</v>
      </c>
      <c r="P29" s="70">
        <f>[1]input1!P29</f>
        <v>3</v>
      </c>
      <c r="Q29" s="66">
        <f>[1]input1!Q29</f>
        <v>1</v>
      </c>
      <c r="R29" s="66">
        <f>[1]input1!R29</f>
        <v>1</v>
      </c>
      <c r="S29" s="66">
        <f>[1]input1!S29</f>
        <v>2</v>
      </c>
      <c r="T29" s="67">
        <f>[1]input1!T29</f>
        <v>1</v>
      </c>
      <c r="U29" s="68">
        <f>[1]input1!U29</f>
        <v>1</v>
      </c>
      <c r="V29" s="66">
        <f>[1]input1!V29</f>
        <v>2</v>
      </c>
      <c r="W29" s="66">
        <f>[1]input1!W29</f>
        <v>1</v>
      </c>
      <c r="X29" s="66">
        <f>[1]input1!X29</f>
        <v>1</v>
      </c>
      <c r="Y29" s="69">
        <f>[1]input1!Y29</f>
        <v>2</v>
      </c>
      <c r="Z29" s="70">
        <f>[1]input1!Z29</f>
        <v>2</v>
      </c>
      <c r="AA29" s="66">
        <f>[1]input1!AA29</f>
        <v>1</v>
      </c>
      <c r="AB29" s="66">
        <f>[1]input1!AB29</f>
        <v>1</v>
      </c>
      <c r="AC29" s="66">
        <f>[1]input1!AC29</f>
        <v>1</v>
      </c>
      <c r="AD29" s="67">
        <f>[1]input1!AD29</f>
        <v>2</v>
      </c>
      <c r="AE29" s="49">
        <f t="shared" si="10"/>
        <v>5</v>
      </c>
      <c r="AF29" s="92">
        <f t="shared" si="0"/>
        <v>5</v>
      </c>
      <c r="AG29" s="93">
        <f t="shared" si="1"/>
        <v>3</v>
      </c>
      <c r="AH29" s="93">
        <f t="shared" si="11"/>
        <v>7</v>
      </c>
      <c r="AI29" s="93">
        <f t="shared" si="2"/>
        <v>7</v>
      </c>
      <c r="AJ29" s="93">
        <f t="shared" si="3"/>
        <v>2</v>
      </c>
      <c r="AK29" s="93">
        <f t="shared" si="4"/>
        <v>2</v>
      </c>
      <c r="AL29" s="93">
        <f t="shared" si="12"/>
        <v>9</v>
      </c>
      <c r="AM29" s="93">
        <f t="shared" si="5"/>
        <v>9</v>
      </c>
      <c r="AN29" s="93">
        <f t="shared" si="6"/>
        <v>1</v>
      </c>
      <c r="AO29" s="93">
        <f t="shared" si="7"/>
        <v>2</v>
      </c>
      <c r="AP29" s="93">
        <f t="shared" si="13"/>
        <v>6</v>
      </c>
      <c r="AQ29" s="93">
        <f t="shared" si="8"/>
        <v>6</v>
      </c>
      <c r="AR29" s="93">
        <f t="shared" si="14"/>
        <v>9</v>
      </c>
      <c r="AS29" s="94">
        <f t="shared" si="9"/>
        <v>9</v>
      </c>
    </row>
    <row r="30" spans="1:71" s="13" customFormat="1" ht="18" customHeight="1" x14ac:dyDescent="0.45">
      <c r="A30" s="111" t="s">
        <v>3</v>
      </c>
      <c r="B30" s="30" t="str">
        <f>[1]input1!B30</f>
        <v>24</v>
      </c>
      <c r="C30" s="14" t="str">
        <f>[1]input1!C30</f>
        <v>01452</v>
      </c>
      <c r="D30" s="15" t="str">
        <f>[1]input1!D30</f>
        <v>เด็กชายรณกฤต  เการัมย์</v>
      </c>
      <c r="E30" s="215">
        <f>[1]input1!E30</f>
        <v>1</v>
      </c>
      <c r="F30" s="37">
        <f>[1]input1!F30</f>
        <v>3</v>
      </c>
      <c r="G30" s="38">
        <f>[1]input1!G30</f>
        <v>3</v>
      </c>
      <c r="H30" s="38">
        <f>[1]input1!H30</f>
        <v>2</v>
      </c>
      <c r="I30" s="38">
        <f>[1]input1!I30</f>
        <v>3</v>
      </c>
      <c r="J30" s="39">
        <f>[1]input1!J30</f>
        <v>1</v>
      </c>
      <c r="K30" s="40">
        <f>[1]input1!K30</f>
        <v>2</v>
      </c>
      <c r="L30" s="38">
        <f>[1]input1!L30</f>
        <v>3</v>
      </c>
      <c r="M30" s="38">
        <f>[1]input1!M30</f>
        <v>2</v>
      </c>
      <c r="N30" s="38">
        <f>[1]input1!N30</f>
        <v>2</v>
      </c>
      <c r="O30" s="41">
        <f>[1]input1!O30</f>
        <v>3</v>
      </c>
      <c r="P30" s="42">
        <f>[1]input1!P30</f>
        <v>2</v>
      </c>
      <c r="Q30" s="38">
        <f>[1]input1!Q30</f>
        <v>1</v>
      </c>
      <c r="R30" s="38">
        <f>[1]input1!R30</f>
        <v>2</v>
      </c>
      <c r="S30" s="38">
        <f>[1]input1!S30</f>
        <v>3</v>
      </c>
      <c r="T30" s="39">
        <f>[1]input1!T30</f>
        <v>2</v>
      </c>
      <c r="U30" s="40">
        <f>[1]input1!U30</f>
        <v>2</v>
      </c>
      <c r="V30" s="38">
        <f>[1]input1!V30</f>
        <v>2</v>
      </c>
      <c r="W30" s="38">
        <f>[1]input1!W30</f>
        <v>3</v>
      </c>
      <c r="X30" s="38">
        <f>[1]input1!X30</f>
        <v>1</v>
      </c>
      <c r="Y30" s="41">
        <f>[1]input1!Y30</f>
        <v>2</v>
      </c>
      <c r="Z30" s="42">
        <f>[1]input1!Z30</f>
        <v>3</v>
      </c>
      <c r="AA30" s="38">
        <f>[1]input1!AA30</f>
        <v>1</v>
      </c>
      <c r="AB30" s="38">
        <f>[1]input1!AB30</f>
        <v>1</v>
      </c>
      <c r="AC30" s="38">
        <f>[1]input1!AC30</f>
        <v>1</v>
      </c>
      <c r="AD30" s="39">
        <f>[1]input1!AD30</f>
        <v>3</v>
      </c>
      <c r="AE30" s="49">
        <f t="shared" si="10"/>
        <v>9</v>
      </c>
      <c r="AF30" s="95">
        <f t="shared" si="0"/>
        <v>9</v>
      </c>
      <c r="AG30" s="96">
        <f t="shared" si="1"/>
        <v>1</v>
      </c>
      <c r="AH30" s="93">
        <f t="shared" si="11"/>
        <v>7</v>
      </c>
      <c r="AI30" s="96">
        <f t="shared" si="2"/>
        <v>7</v>
      </c>
      <c r="AJ30" s="96">
        <f t="shared" si="3"/>
        <v>1</v>
      </c>
      <c r="AK30" s="96">
        <f t="shared" si="4"/>
        <v>1</v>
      </c>
      <c r="AL30" s="93">
        <f t="shared" si="12"/>
        <v>10</v>
      </c>
      <c r="AM30" s="96">
        <f t="shared" si="5"/>
        <v>10</v>
      </c>
      <c r="AN30" s="96">
        <f t="shared" si="6"/>
        <v>2</v>
      </c>
      <c r="AO30" s="96">
        <f t="shared" si="7"/>
        <v>1</v>
      </c>
      <c r="AP30" s="93">
        <f t="shared" si="13"/>
        <v>7</v>
      </c>
      <c r="AQ30" s="96">
        <f t="shared" si="8"/>
        <v>7</v>
      </c>
      <c r="AR30" s="93">
        <f t="shared" si="14"/>
        <v>12</v>
      </c>
      <c r="AS30" s="97">
        <f t="shared" si="9"/>
        <v>12</v>
      </c>
    </row>
    <row r="31" spans="1:71" s="13" customFormat="1" ht="18" customHeight="1" x14ac:dyDescent="0.45">
      <c r="A31" s="200" t="s">
        <v>4</v>
      </c>
      <c r="B31" s="201" t="str">
        <f>[1]input1!B31</f>
        <v>24</v>
      </c>
      <c r="C31" s="14" t="str">
        <f>[1]input1!C31</f>
        <v>01453</v>
      </c>
      <c r="D31" s="15" t="str">
        <f>[1]input1!D31</f>
        <v>เด็กชายวนพล  ปั้นโต</v>
      </c>
      <c r="E31" s="215">
        <f>[1]input1!E31</f>
        <v>1</v>
      </c>
      <c r="F31" s="65">
        <f>[1]input1!F31</f>
        <v>2</v>
      </c>
      <c r="G31" s="66">
        <f>[1]input1!G31</f>
        <v>1</v>
      </c>
      <c r="H31" s="66">
        <f>[1]input1!H31</f>
        <v>2</v>
      </c>
      <c r="I31" s="66">
        <f>[1]input1!I31</f>
        <v>2</v>
      </c>
      <c r="J31" s="67">
        <f>[1]input1!J31</f>
        <v>1</v>
      </c>
      <c r="K31" s="68">
        <f>[1]input1!K31</f>
        <v>1</v>
      </c>
      <c r="L31" s="66">
        <f>[1]input1!L31</f>
        <v>2</v>
      </c>
      <c r="M31" s="66">
        <f>[1]input1!M31</f>
        <v>2</v>
      </c>
      <c r="N31" s="66">
        <f>[1]input1!N31</f>
        <v>2</v>
      </c>
      <c r="O31" s="69">
        <f>[1]input1!O31</f>
        <v>1</v>
      </c>
      <c r="P31" s="70">
        <f>[1]input1!P31</f>
        <v>3</v>
      </c>
      <c r="Q31" s="66">
        <f>[1]input1!Q31</f>
        <v>2</v>
      </c>
      <c r="R31" s="66">
        <f>[1]input1!R31</f>
        <v>2</v>
      </c>
      <c r="S31" s="66">
        <f>[1]input1!S31</f>
        <v>2</v>
      </c>
      <c r="T31" s="67">
        <f>[1]input1!T31</f>
        <v>2</v>
      </c>
      <c r="U31" s="68">
        <f>[1]input1!U31</f>
        <v>2</v>
      </c>
      <c r="V31" s="66">
        <f>[1]input1!V31</f>
        <v>1</v>
      </c>
      <c r="W31" s="66">
        <f>[1]input1!W31</f>
        <v>2</v>
      </c>
      <c r="X31" s="66">
        <f>[1]input1!X31</f>
        <v>2</v>
      </c>
      <c r="Y31" s="69">
        <f>[1]input1!Y31</f>
        <v>2</v>
      </c>
      <c r="Z31" s="70">
        <f>[1]input1!Z31</f>
        <v>2</v>
      </c>
      <c r="AA31" s="66">
        <f>[1]input1!AA31</f>
        <v>1</v>
      </c>
      <c r="AB31" s="66">
        <f>[1]input1!AB31</f>
        <v>2</v>
      </c>
      <c r="AC31" s="66">
        <f>[1]input1!AC31</f>
        <v>2</v>
      </c>
      <c r="AD31" s="67">
        <f>[1]input1!AD31</f>
        <v>2</v>
      </c>
      <c r="AE31" s="49">
        <f t="shared" si="10"/>
        <v>10</v>
      </c>
      <c r="AF31" s="95">
        <f t="shared" si="0"/>
        <v>10</v>
      </c>
      <c r="AG31" s="96">
        <f t="shared" si="1"/>
        <v>2</v>
      </c>
      <c r="AH31" s="93">
        <f t="shared" si="11"/>
        <v>8</v>
      </c>
      <c r="AI31" s="96">
        <f t="shared" si="2"/>
        <v>8</v>
      </c>
      <c r="AJ31" s="96">
        <f t="shared" si="3"/>
        <v>2</v>
      </c>
      <c r="AK31" s="96">
        <f t="shared" si="4"/>
        <v>2</v>
      </c>
      <c r="AL31" s="93">
        <f t="shared" si="12"/>
        <v>8</v>
      </c>
      <c r="AM31" s="96">
        <f t="shared" si="5"/>
        <v>8</v>
      </c>
      <c r="AN31" s="96">
        <f t="shared" si="6"/>
        <v>1</v>
      </c>
      <c r="AO31" s="96">
        <f t="shared" si="7"/>
        <v>2</v>
      </c>
      <c r="AP31" s="93">
        <f t="shared" si="13"/>
        <v>8</v>
      </c>
      <c r="AQ31" s="96">
        <f t="shared" si="8"/>
        <v>8</v>
      </c>
      <c r="AR31" s="93">
        <f t="shared" si="14"/>
        <v>9</v>
      </c>
      <c r="AS31" s="97">
        <f t="shared" si="9"/>
        <v>9</v>
      </c>
    </row>
    <row r="32" spans="1:71" s="13" customFormat="1" ht="18" customHeight="1" x14ac:dyDescent="0.45">
      <c r="A32" s="202" t="s">
        <v>5</v>
      </c>
      <c r="B32" s="30" t="str">
        <f>[1]input1!B32</f>
        <v>24</v>
      </c>
      <c r="C32" s="14" t="str">
        <f>[1]input1!C32</f>
        <v>01455</v>
      </c>
      <c r="D32" s="15" t="str">
        <f>[1]input1!D32</f>
        <v>เด็กชายสุทธิราช  ทุเรียน</v>
      </c>
      <c r="E32" s="215">
        <f>[1]input1!E32</f>
        <v>1</v>
      </c>
      <c r="F32" s="37">
        <f>[1]input1!F32</f>
        <v>3</v>
      </c>
      <c r="G32" s="38">
        <f>[1]input1!G32</f>
        <v>1</v>
      </c>
      <c r="H32" s="38">
        <f>[1]input1!H32</f>
        <v>1</v>
      </c>
      <c r="I32" s="38">
        <f>[1]input1!I32</f>
        <v>1</v>
      </c>
      <c r="J32" s="39">
        <f>[1]input1!J32</f>
        <v>1</v>
      </c>
      <c r="K32" s="40">
        <f>[1]input1!K32</f>
        <v>1</v>
      </c>
      <c r="L32" s="38">
        <f>[1]input1!L32</f>
        <v>2</v>
      </c>
      <c r="M32" s="38">
        <f>[1]input1!M32</f>
        <v>1</v>
      </c>
      <c r="N32" s="38">
        <f>[1]input1!N32</f>
        <v>3</v>
      </c>
      <c r="O32" s="41">
        <f>[1]input1!O32</f>
        <v>3</v>
      </c>
      <c r="P32" s="42">
        <f>[1]input1!P32</f>
        <v>3</v>
      </c>
      <c r="Q32" s="38">
        <f>[1]input1!Q32</f>
        <v>2</v>
      </c>
      <c r="R32" s="38">
        <f>[1]input1!R32</f>
        <v>1</v>
      </c>
      <c r="S32" s="38">
        <f>[1]input1!S32</f>
        <v>1</v>
      </c>
      <c r="T32" s="39">
        <f>[1]input1!T32</f>
        <v>1</v>
      </c>
      <c r="U32" s="40">
        <f>[1]input1!U32</f>
        <v>1</v>
      </c>
      <c r="V32" s="38">
        <f>[1]input1!V32</f>
        <v>3</v>
      </c>
      <c r="W32" s="38">
        <f>[1]input1!W32</f>
        <v>1</v>
      </c>
      <c r="X32" s="38">
        <f>[1]input1!X32</f>
        <v>2</v>
      </c>
      <c r="Y32" s="41">
        <f>[1]input1!Y32</f>
        <v>2</v>
      </c>
      <c r="Z32" s="42">
        <f>[1]input1!Z32</f>
        <v>3</v>
      </c>
      <c r="AA32" s="38">
        <f>[1]input1!AA32</f>
        <v>3</v>
      </c>
      <c r="AB32" s="38">
        <f>[1]input1!AB32</f>
        <v>1</v>
      </c>
      <c r="AC32" s="38">
        <f>[1]input1!AC32</f>
        <v>1</v>
      </c>
      <c r="AD32" s="39">
        <f>[1]input1!AD32</f>
        <v>3</v>
      </c>
      <c r="AE32" s="49">
        <f t="shared" si="10"/>
        <v>5</v>
      </c>
      <c r="AF32" s="95">
        <f t="shared" si="0"/>
        <v>5</v>
      </c>
      <c r="AG32" s="96">
        <f t="shared" si="1"/>
        <v>2</v>
      </c>
      <c r="AH32" s="93">
        <f t="shared" si="11"/>
        <v>9</v>
      </c>
      <c r="AI32" s="96">
        <f t="shared" si="2"/>
        <v>9</v>
      </c>
      <c r="AJ32" s="96">
        <f t="shared" si="3"/>
        <v>1</v>
      </c>
      <c r="AK32" s="96">
        <f t="shared" si="4"/>
        <v>1</v>
      </c>
      <c r="AL32" s="93">
        <f t="shared" si="12"/>
        <v>7</v>
      </c>
      <c r="AM32" s="96">
        <f t="shared" si="5"/>
        <v>7</v>
      </c>
      <c r="AN32" s="96">
        <f t="shared" si="6"/>
        <v>1</v>
      </c>
      <c r="AO32" s="96">
        <f t="shared" si="7"/>
        <v>3</v>
      </c>
      <c r="AP32" s="93">
        <f t="shared" si="13"/>
        <v>8</v>
      </c>
      <c r="AQ32" s="96">
        <f t="shared" si="8"/>
        <v>8</v>
      </c>
      <c r="AR32" s="93">
        <f t="shared" si="14"/>
        <v>12</v>
      </c>
      <c r="AS32" s="97">
        <f t="shared" si="9"/>
        <v>12</v>
      </c>
    </row>
    <row r="33" spans="1:45" s="13" customFormat="1" ht="18" customHeight="1" thickBot="1" x14ac:dyDescent="0.5">
      <c r="A33" s="203" t="s">
        <v>6</v>
      </c>
      <c r="B33" s="204" t="str">
        <f>[1]input1!B33</f>
        <v>24</v>
      </c>
      <c r="C33" s="22" t="str">
        <f>[1]input1!C33</f>
        <v>01456</v>
      </c>
      <c r="D33" s="23" t="str">
        <f>[1]input1!D33</f>
        <v>เด็กชายอนุรักษ์  ทัพทวี</v>
      </c>
      <c r="E33" s="216">
        <f>[1]input1!E33</f>
        <v>1</v>
      </c>
      <c r="F33" s="43">
        <f>[1]input1!F33</f>
        <v>1</v>
      </c>
      <c r="G33" s="44">
        <f>[1]input1!G33</f>
        <v>1</v>
      </c>
      <c r="H33" s="44">
        <f>[1]input1!H33</f>
        <v>1</v>
      </c>
      <c r="I33" s="44">
        <f>[1]input1!I33</f>
        <v>3</v>
      </c>
      <c r="J33" s="45">
        <f>[1]input1!J33</f>
        <v>1</v>
      </c>
      <c r="K33" s="51">
        <f>[1]input1!K33</f>
        <v>1</v>
      </c>
      <c r="L33" s="44">
        <f>[1]input1!L33</f>
        <v>1</v>
      </c>
      <c r="M33" s="44">
        <f>[1]input1!M33</f>
        <v>2</v>
      </c>
      <c r="N33" s="44">
        <f>[1]input1!N33</f>
        <v>1</v>
      </c>
      <c r="O33" s="52">
        <f>[1]input1!O33</f>
        <v>1</v>
      </c>
      <c r="P33" s="46">
        <f>[1]input1!P33</f>
        <v>1</v>
      </c>
      <c r="Q33" s="44">
        <f>[1]input1!Q33</f>
        <v>1</v>
      </c>
      <c r="R33" s="44">
        <f>[1]input1!R33</f>
        <v>1</v>
      </c>
      <c r="S33" s="44">
        <f>[1]input1!S33</f>
        <v>1</v>
      </c>
      <c r="T33" s="45">
        <f>[1]input1!T33</f>
        <v>2</v>
      </c>
      <c r="U33" s="51">
        <f>[1]input1!U33</f>
        <v>2</v>
      </c>
      <c r="V33" s="44">
        <f>[1]input1!V33</f>
        <v>2</v>
      </c>
      <c r="W33" s="44">
        <f>[1]input1!W33</f>
        <v>1</v>
      </c>
      <c r="X33" s="44">
        <f>[1]input1!X33</f>
        <v>1</v>
      </c>
      <c r="Y33" s="52">
        <f>[1]input1!Y33</f>
        <v>3</v>
      </c>
      <c r="Z33" s="46">
        <f>[1]input1!Z33</f>
        <v>3</v>
      </c>
      <c r="AA33" s="44">
        <f>[1]input1!AA33</f>
        <v>1</v>
      </c>
      <c r="AB33" s="44">
        <f>[1]input1!AB33</f>
        <v>1</v>
      </c>
      <c r="AC33" s="44">
        <f>[1]input1!AC33</f>
        <v>1</v>
      </c>
      <c r="AD33" s="45">
        <f>[1]input1!AD33</f>
        <v>2</v>
      </c>
      <c r="AE33" s="49">
        <f t="shared" si="10"/>
        <v>7</v>
      </c>
      <c r="AF33" s="98">
        <f t="shared" si="0"/>
        <v>7</v>
      </c>
      <c r="AG33" s="99">
        <f t="shared" si="1"/>
        <v>3</v>
      </c>
      <c r="AH33" s="93">
        <f t="shared" si="11"/>
        <v>7</v>
      </c>
      <c r="AI33" s="99">
        <f t="shared" si="2"/>
        <v>7</v>
      </c>
      <c r="AJ33" s="99">
        <f t="shared" si="3"/>
        <v>1</v>
      </c>
      <c r="AK33" s="99">
        <f t="shared" si="4"/>
        <v>2</v>
      </c>
      <c r="AL33" s="93">
        <f t="shared" si="12"/>
        <v>7</v>
      </c>
      <c r="AM33" s="99">
        <f t="shared" si="5"/>
        <v>7</v>
      </c>
      <c r="AN33" s="99">
        <f t="shared" si="6"/>
        <v>3</v>
      </c>
      <c r="AO33" s="99">
        <f t="shared" si="7"/>
        <v>3</v>
      </c>
      <c r="AP33" s="93">
        <f t="shared" si="13"/>
        <v>9</v>
      </c>
      <c r="AQ33" s="99">
        <f t="shared" si="8"/>
        <v>9</v>
      </c>
      <c r="AR33" s="93">
        <f t="shared" si="14"/>
        <v>10</v>
      </c>
      <c r="AS33" s="100">
        <f t="shared" si="9"/>
        <v>10</v>
      </c>
    </row>
    <row r="34" spans="1:45" s="13" customFormat="1" ht="18" customHeight="1" x14ac:dyDescent="0.45">
      <c r="A34" s="198" t="s">
        <v>7</v>
      </c>
      <c r="B34" s="199" t="str">
        <f>[1]input1!B34</f>
        <v>24</v>
      </c>
      <c r="C34" s="4" t="str">
        <f>[1]input1!C34</f>
        <v>01457</v>
      </c>
      <c r="D34" s="5" t="str">
        <f>[1]input1!D34</f>
        <v>เด็กชายอภิสิทธิ์  มังคุด</v>
      </c>
      <c r="E34" s="214">
        <f>[1]input1!E34</f>
        <v>1</v>
      </c>
      <c r="F34" s="65">
        <f>[1]input1!F34</f>
        <v>2</v>
      </c>
      <c r="G34" s="66">
        <f>[1]input1!G34</f>
        <v>1</v>
      </c>
      <c r="H34" s="66">
        <f>[1]input1!H34</f>
        <v>1</v>
      </c>
      <c r="I34" s="66">
        <f>[1]input1!I34</f>
        <v>2</v>
      </c>
      <c r="J34" s="67">
        <f>[1]input1!J34</f>
        <v>1</v>
      </c>
      <c r="K34" s="68">
        <f>[1]input1!K34</f>
        <v>1</v>
      </c>
      <c r="L34" s="66">
        <f>[1]input1!L34</f>
        <v>2</v>
      </c>
      <c r="M34" s="66">
        <f>[1]input1!M34</f>
        <v>1</v>
      </c>
      <c r="N34" s="66">
        <f>[1]input1!N34</f>
        <v>1</v>
      </c>
      <c r="O34" s="69">
        <f>[1]input1!O34</f>
        <v>1</v>
      </c>
      <c r="P34" s="70">
        <f>[1]input1!P34</f>
        <v>3</v>
      </c>
      <c r="Q34" s="66">
        <f>[1]input1!Q34</f>
        <v>1</v>
      </c>
      <c r="R34" s="66">
        <f>[1]input1!R34</f>
        <v>1</v>
      </c>
      <c r="S34" s="66">
        <f>[1]input1!S34</f>
        <v>1</v>
      </c>
      <c r="T34" s="67">
        <f>[1]input1!T34</f>
        <v>1</v>
      </c>
      <c r="U34" s="68">
        <f>[1]input1!U34</f>
        <v>1</v>
      </c>
      <c r="V34" s="66">
        <f>[1]input1!V34</f>
        <v>2</v>
      </c>
      <c r="W34" s="66">
        <f>[1]input1!W34</f>
        <v>1</v>
      </c>
      <c r="X34" s="66">
        <f>[1]input1!X34</f>
        <v>1</v>
      </c>
      <c r="Y34" s="69">
        <f>[1]input1!Y34</f>
        <v>2</v>
      </c>
      <c r="Z34" s="70">
        <f>[1]input1!Z34</f>
        <v>2</v>
      </c>
      <c r="AA34" s="66">
        <f>[1]input1!AA34</f>
        <v>1</v>
      </c>
      <c r="AB34" s="66">
        <f>[1]input1!AB34</f>
        <v>1</v>
      </c>
      <c r="AC34" s="66">
        <f>[1]input1!AC34</f>
        <v>1</v>
      </c>
      <c r="AD34" s="67">
        <f>[1]input1!AD34</f>
        <v>3</v>
      </c>
      <c r="AE34" s="49">
        <f t="shared" si="10"/>
        <v>5</v>
      </c>
      <c r="AF34" s="92">
        <f t="shared" si="0"/>
        <v>5</v>
      </c>
      <c r="AG34" s="93">
        <f t="shared" si="1"/>
        <v>2</v>
      </c>
      <c r="AH34" s="93">
        <f t="shared" si="11"/>
        <v>6</v>
      </c>
      <c r="AI34" s="93">
        <f t="shared" si="2"/>
        <v>6</v>
      </c>
      <c r="AJ34" s="93">
        <f t="shared" si="3"/>
        <v>2</v>
      </c>
      <c r="AK34" s="93">
        <f t="shared" si="4"/>
        <v>1</v>
      </c>
      <c r="AL34" s="93">
        <f t="shared" si="12"/>
        <v>6</v>
      </c>
      <c r="AM34" s="93">
        <f t="shared" si="5"/>
        <v>6</v>
      </c>
      <c r="AN34" s="93">
        <f t="shared" si="6"/>
        <v>1</v>
      </c>
      <c r="AO34" s="93">
        <f t="shared" si="7"/>
        <v>3</v>
      </c>
      <c r="AP34" s="93">
        <f t="shared" si="13"/>
        <v>7</v>
      </c>
      <c r="AQ34" s="93">
        <f t="shared" si="8"/>
        <v>7</v>
      </c>
      <c r="AR34" s="93">
        <f t="shared" si="14"/>
        <v>9</v>
      </c>
      <c r="AS34" s="94">
        <f t="shared" si="9"/>
        <v>9</v>
      </c>
    </row>
    <row r="35" spans="1:45" s="13" customFormat="1" ht="18" customHeight="1" x14ac:dyDescent="0.45">
      <c r="A35" s="111" t="s">
        <v>8</v>
      </c>
      <c r="B35" s="30" t="str">
        <f>[1]input1!B35</f>
        <v>24</v>
      </c>
      <c r="C35" s="14" t="str">
        <f>[1]input1!C35</f>
        <v>01458</v>
      </c>
      <c r="D35" s="15" t="str">
        <f>[1]input1!D35</f>
        <v>เด็กชายอภิสิทธิ์  เปรมศรี</v>
      </c>
      <c r="E35" s="215">
        <f>[1]input1!E35</f>
        <v>1</v>
      </c>
      <c r="F35" s="65">
        <f>[1]input1!F35</f>
        <v>1</v>
      </c>
      <c r="G35" s="66">
        <f>[1]input1!G35</f>
        <v>1</v>
      </c>
      <c r="H35" s="66">
        <f>[1]input1!H35</f>
        <v>1</v>
      </c>
      <c r="I35" s="66">
        <f>[1]input1!I35</f>
        <v>1</v>
      </c>
      <c r="J35" s="67">
        <f>[1]input1!J35</f>
        <v>3</v>
      </c>
      <c r="K35" s="68">
        <f>[1]input1!K35</f>
        <v>1</v>
      </c>
      <c r="L35" s="66">
        <f>[1]input1!L35</f>
        <v>1</v>
      </c>
      <c r="M35" s="66">
        <f>[1]input1!M35</f>
        <v>1</v>
      </c>
      <c r="N35" s="66">
        <f>[1]input1!N35</f>
        <v>2</v>
      </c>
      <c r="O35" s="69">
        <f>[1]input1!O35</f>
        <v>3</v>
      </c>
      <c r="P35" s="70">
        <f>[1]input1!P35</f>
        <v>1</v>
      </c>
      <c r="Q35" s="66">
        <f>[1]input1!Q35</f>
        <v>1</v>
      </c>
      <c r="R35" s="66">
        <f>[1]input1!R35</f>
        <v>1</v>
      </c>
      <c r="S35" s="66">
        <f>[1]input1!S35</f>
        <v>1</v>
      </c>
      <c r="T35" s="67">
        <f>[1]input1!T35</f>
        <v>1</v>
      </c>
      <c r="U35" s="68">
        <f>[1]input1!U35</f>
        <v>2</v>
      </c>
      <c r="V35" s="66">
        <f>[1]input1!V35</f>
        <v>2</v>
      </c>
      <c r="W35" s="66">
        <f>[1]input1!W35</f>
        <v>2</v>
      </c>
      <c r="X35" s="66">
        <f>[1]input1!X35</f>
        <v>1</v>
      </c>
      <c r="Y35" s="69">
        <f>[1]input1!Y35</f>
        <v>1</v>
      </c>
      <c r="Z35" s="70">
        <f>[1]input1!Z35</f>
        <v>1</v>
      </c>
      <c r="AA35" s="66">
        <f>[1]input1!AA35</f>
        <v>3</v>
      </c>
      <c r="AB35" s="66">
        <f>[1]input1!AB35</f>
        <v>1</v>
      </c>
      <c r="AC35" s="66">
        <f>[1]input1!AC35</f>
        <v>2</v>
      </c>
      <c r="AD35" s="67">
        <f>[1]input1!AD35</f>
        <v>2</v>
      </c>
      <c r="AE35" s="49">
        <f t="shared" si="10"/>
        <v>7</v>
      </c>
      <c r="AF35" s="95">
        <f t="shared" si="0"/>
        <v>7</v>
      </c>
      <c r="AG35" s="96">
        <f t="shared" si="1"/>
        <v>3</v>
      </c>
      <c r="AH35" s="93">
        <f t="shared" si="11"/>
        <v>12</v>
      </c>
      <c r="AI35" s="96">
        <f t="shared" si="2"/>
        <v>12</v>
      </c>
      <c r="AJ35" s="96">
        <f t="shared" si="3"/>
        <v>3</v>
      </c>
      <c r="AK35" s="96">
        <f t="shared" si="4"/>
        <v>2</v>
      </c>
      <c r="AL35" s="93">
        <f t="shared" si="12"/>
        <v>10</v>
      </c>
      <c r="AM35" s="96">
        <f t="shared" si="5"/>
        <v>10</v>
      </c>
      <c r="AN35" s="96">
        <f t="shared" si="6"/>
        <v>3</v>
      </c>
      <c r="AO35" s="96">
        <f t="shared" si="7"/>
        <v>3</v>
      </c>
      <c r="AP35" s="93">
        <f t="shared" si="13"/>
        <v>9</v>
      </c>
      <c r="AQ35" s="96">
        <f t="shared" si="8"/>
        <v>9</v>
      </c>
      <c r="AR35" s="93">
        <f t="shared" si="14"/>
        <v>7</v>
      </c>
      <c r="AS35" s="97">
        <f t="shared" si="9"/>
        <v>7</v>
      </c>
    </row>
    <row r="36" spans="1:45" s="13" customFormat="1" ht="18" customHeight="1" x14ac:dyDescent="0.45">
      <c r="A36" s="200" t="s">
        <v>9</v>
      </c>
      <c r="B36" s="201" t="str">
        <f>[1]input1!B36</f>
        <v>24</v>
      </c>
      <c r="C36" s="14" t="str">
        <f>[1]input1!C36</f>
        <v>01459</v>
      </c>
      <c r="D36" s="15" t="str">
        <f>[1]input1!D36</f>
        <v>เด็กชายอรรถพล  ใจแสน</v>
      </c>
      <c r="E36" s="215">
        <f>[1]input1!E36</f>
        <v>1</v>
      </c>
      <c r="F36" s="37">
        <f>[1]input1!F36</f>
        <v>2</v>
      </c>
      <c r="G36" s="38">
        <f>[1]input1!G36</f>
        <v>2</v>
      </c>
      <c r="H36" s="38">
        <f>[1]input1!H36</f>
        <v>2</v>
      </c>
      <c r="I36" s="38">
        <f>[1]input1!I36</f>
        <v>2</v>
      </c>
      <c r="J36" s="39">
        <f>[1]input1!J36</f>
        <v>2</v>
      </c>
      <c r="K36" s="40">
        <f>[1]input1!K36</f>
        <v>1</v>
      </c>
      <c r="L36" s="38">
        <f>[1]input1!L36</f>
        <v>2</v>
      </c>
      <c r="M36" s="38">
        <f>[1]input1!M36</f>
        <v>3</v>
      </c>
      <c r="N36" s="38">
        <f>[1]input1!N36</f>
        <v>2</v>
      </c>
      <c r="O36" s="41">
        <f>[1]input1!O36</f>
        <v>2</v>
      </c>
      <c r="P36" s="42">
        <f>[1]input1!P36</f>
        <v>2</v>
      </c>
      <c r="Q36" s="38">
        <f>[1]input1!Q36</f>
        <v>3</v>
      </c>
      <c r="R36" s="38">
        <f>[1]input1!R36</f>
        <v>2</v>
      </c>
      <c r="S36" s="38">
        <f>[1]input1!S36</f>
        <v>2</v>
      </c>
      <c r="T36" s="39">
        <f>[1]input1!T36</f>
        <v>2</v>
      </c>
      <c r="U36" s="40">
        <f>[1]input1!U36</f>
        <v>3</v>
      </c>
      <c r="V36" s="38">
        <f>[1]input1!V36</f>
        <v>1</v>
      </c>
      <c r="W36" s="38">
        <f>[1]input1!W36</f>
        <v>1</v>
      </c>
      <c r="X36" s="38">
        <f>[1]input1!X36</f>
        <v>1</v>
      </c>
      <c r="Y36" s="41">
        <f>[1]input1!Y36</f>
        <v>2</v>
      </c>
      <c r="Z36" s="42">
        <f>[1]input1!Z36</f>
        <v>2</v>
      </c>
      <c r="AA36" s="38">
        <f>[1]input1!AA36</f>
        <v>3</v>
      </c>
      <c r="AB36" s="38">
        <f>[1]input1!AB36</f>
        <v>3</v>
      </c>
      <c r="AC36" s="38">
        <f>[1]input1!AC36</f>
        <v>3</v>
      </c>
      <c r="AD36" s="39">
        <f>[1]input1!AD36</f>
        <v>2</v>
      </c>
      <c r="AE36" s="49">
        <f t="shared" si="10"/>
        <v>13</v>
      </c>
      <c r="AF36" s="95">
        <f t="shared" si="0"/>
        <v>13</v>
      </c>
      <c r="AG36" s="96">
        <f t="shared" si="1"/>
        <v>2</v>
      </c>
      <c r="AH36" s="93">
        <f t="shared" si="11"/>
        <v>11</v>
      </c>
      <c r="AI36" s="96">
        <f t="shared" si="2"/>
        <v>11</v>
      </c>
      <c r="AJ36" s="96">
        <f t="shared" si="3"/>
        <v>2</v>
      </c>
      <c r="AK36" s="96">
        <f t="shared" si="4"/>
        <v>2</v>
      </c>
      <c r="AL36" s="93">
        <f t="shared" si="12"/>
        <v>10</v>
      </c>
      <c r="AM36" s="96">
        <f t="shared" si="5"/>
        <v>10</v>
      </c>
      <c r="AN36" s="96">
        <f t="shared" si="6"/>
        <v>2</v>
      </c>
      <c r="AO36" s="96">
        <f t="shared" si="7"/>
        <v>2</v>
      </c>
      <c r="AP36" s="93">
        <f t="shared" si="13"/>
        <v>9</v>
      </c>
      <c r="AQ36" s="96">
        <f t="shared" si="8"/>
        <v>9</v>
      </c>
      <c r="AR36" s="93">
        <f t="shared" si="14"/>
        <v>9</v>
      </c>
      <c r="AS36" s="97">
        <f t="shared" si="9"/>
        <v>9</v>
      </c>
    </row>
    <row r="37" spans="1:45" s="13" customFormat="1" ht="18" customHeight="1" x14ac:dyDescent="0.45">
      <c r="A37" s="202" t="s">
        <v>10</v>
      </c>
      <c r="B37" s="30"/>
      <c r="C37" s="14"/>
      <c r="D37" s="15"/>
      <c r="E37" s="16"/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>
        <f t="shared" si="10"/>
        <v>0</v>
      </c>
      <c r="AF37" s="95" t="str">
        <f t="shared" si="0"/>
        <v>0</v>
      </c>
      <c r="AG37" s="96" t="b">
        <f t="shared" si="1"/>
        <v>0</v>
      </c>
      <c r="AH37" s="93">
        <f t="shared" si="11"/>
        <v>0</v>
      </c>
      <c r="AI37" s="96" t="str">
        <f t="shared" si="2"/>
        <v>0</v>
      </c>
      <c r="AJ37" s="96" t="b">
        <f t="shared" si="3"/>
        <v>0</v>
      </c>
      <c r="AK37" s="96" t="b">
        <f t="shared" si="4"/>
        <v>0</v>
      </c>
      <c r="AL37" s="93">
        <f t="shared" si="12"/>
        <v>0</v>
      </c>
      <c r="AM37" s="96" t="str">
        <f t="shared" si="5"/>
        <v>0</v>
      </c>
      <c r="AN37" s="96" t="b">
        <f t="shared" si="6"/>
        <v>0</v>
      </c>
      <c r="AO37" s="96" t="b">
        <f t="shared" si="7"/>
        <v>0</v>
      </c>
      <c r="AP37" s="93">
        <f t="shared" si="13"/>
        <v>0</v>
      </c>
      <c r="AQ37" s="96" t="str">
        <f t="shared" si="8"/>
        <v>0</v>
      </c>
      <c r="AR37" s="93">
        <f t="shared" si="14"/>
        <v>0</v>
      </c>
      <c r="AS37" s="97" t="str">
        <f t="shared" si="9"/>
        <v>0</v>
      </c>
    </row>
    <row r="38" spans="1:45" s="13" customFormat="1" ht="18" customHeight="1" thickBot="1" x14ac:dyDescent="0.5">
      <c r="A38" s="203" t="s">
        <v>11</v>
      </c>
      <c r="B38" s="204"/>
      <c r="C38" s="22"/>
      <c r="D38" s="23"/>
      <c r="E38" s="24"/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>
        <f t="shared" si="10"/>
        <v>0</v>
      </c>
      <c r="AF38" s="98" t="str">
        <f t="shared" si="0"/>
        <v>0</v>
      </c>
      <c r="AG38" s="99" t="b">
        <f t="shared" si="1"/>
        <v>0</v>
      </c>
      <c r="AH38" s="93">
        <f t="shared" si="11"/>
        <v>0</v>
      </c>
      <c r="AI38" s="99" t="str">
        <f t="shared" si="2"/>
        <v>0</v>
      </c>
      <c r="AJ38" s="99" t="b">
        <f t="shared" si="3"/>
        <v>0</v>
      </c>
      <c r="AK38" s="99" t="b">
        <f t="shared" si="4"/>
        <v>0</v>
      </c>
      <c r="AL38" s="93">
        <f t="shared" si="12"/>
        <v>0</v>
      </c>
      <c r="AM38" s="99" t="str">
        <f t="shared" si="5"/>
        <v>0</v>
      </c>
      <c r="AN38" s="99" t="b">
        <f t="shared" si="6"/>
        <v>0</v>
      </c>
      <c r="AO38" s="99" t="b">
        <f t="shared" si="7"/>
        <v>0</v>
      </c>
      <c r="AP38" s="93">
        <f t="shared" si="13"/>
        <v>0</v>
      </c>
      <c r="AQ38" s="99" t="str">
        <f t="shared" si="8"/>
        <v>0</v>
      </c>
      <c r="AR38" s="93">
        <f t="shared" si="14"/>
        <v>0</v>
      </c>
      <c r="AS38" s="100" t="str">
        <f t="shared" si="9"/>
        <v>0</v>
      </c>
    </row>
    <row r="39" spans="1:45" s="13" customFormat="1" ht="18" customHeight="1" x14ac:dyDescent="0.45">
      <c r="A39" s="198" t="s">
        <v>12</v>
      </c>
      <c r="B39" s="199"/>
      <c r="C39" s="4"/>
      <c r="D39" s="5"/>
      <c r="E39" s="6"/>
      <c r="F39" s="65"/>
      <c r="G39" s="66"/>
      <c r="H39" s="66"/>
      <c r="I39" s="66"/>
      <c r="J39" s="67"/>
      <c r="K39" s="68"/>
      <c r="L39" s="66"/>
      <c r="M39" s="66"/>
      <c r="N39" s="66"/>
      <c r="O39" s="69"/>
      <c r="P39" s="70"/>
      <c r="Q39" s="66"/>
      <c r="R39" s="66"/>
      <c r="S39" s="66"/>
      <c r="T39" s="67"/>
      <c r="U39" s="68"/>
      <c r="V39" s="66"/>
      <c r="W39" s="66"/>
      <c r="X39" s="66"/>
      <c r="Y39" s="69"/>
      <c r="Z39" s="70"/>
      <c r="AA39" s="66"/>
      <c r="AB39" s="66"/>
      <c r="AC39" s="66"/>
      <c r="AD39" s="67"/>
      <c r="AE39" s="49">
        <f t="shared" si="10"/>
        <v>0</v>
      </c>
      <c r="AF39" s="92" t="str">
        <f t="shared" si="0"/>
        <v>0</v>
      </c>
      <c r="AG39" s="93" t="b">
        <f t="shared" si="1"/>
        <v>0</v>
      </c>
      <c r="AH39" s="93">
        <f t="shared" si="11"/>
        <v>0</v>
      </c>
      <c r="AI39" s="93" t="str">
        <f t="shared" si="2"/>
        <v>0</v>
      </c>
      <c r="AJ39" s="93" t="b">
        <f t="shared" si="3"/>
        <v>0</v>
      </c>
      <c r="AK39" s="93" t="b">
        <f t="shared" si="4"/>
        <v>0</v>
      </c>
      <c r="AL39" s="93">
        <f t="shared" si="12"/>
        <v>0</v>
      </c>
      <c r="AM39" s="93" t="str">
        <f t="shared" si="5"/>
        <v>0</v>
      </c>
      <c r="AN39" s="93" t="b">
        <f t="shared" si="6"/>
        <v>0</v>
      </c>
      <c r="AO39" s="93" t="b">
        <f t="shared" si="7"/>
        <v>0</v>
      </c>
      <c r="AP39" s="93">
        <f t="shared" si="13"/>
        <v>0</v>
      </c>
      <c r="AQ39" s="93" t="str">
        <f t="shared" si="8"/>
        <v>0</v>
      </c>
      <c r="AR39" s="93">
        <f t="shared" si="14"/>
        <v>0</v>
      </c>
      <c r="AS39" s="94" t="str">
        <f t="shared" si="9"/>
        <v>0</v>
      </c>
    </row>
    <row r="40" spans="1:45" s="13" customFormat="1" ht="18" customHeight="1" x14ac:dyDescent="0.45">
      <c r="A40" s="111" t="s">
        <v>13</v>
      </c>
      <c r="B40" s="30"/>
      <c r="C40" s="14"/>
      <c r="D40" s="15"/>
      <c r="E40" s="16"/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>
        <f t="shared" si="10"/>
        <v>0</v>
      </c>
      <c r="AF40" s="95" t="str">
        <f t="shared" si="0"/>
        <v>0</v>
      </c>
      <c r="AG40" s="96" t="b">
        <f t="shared" si="1"/>
        <v>0</v>
      </c>
      <c r="AH40" s="93">
        <f t="shared" si="11"/>
        <v>0</v>
      </c>
      <c r="AI40" s="96" t="str">
        <f t="shared" si="2"/>
        <v>0</v>
      </c>
      <c r="AJ40" s="96" t="b">
        <f t="shared" si="3"/>
        <v>0</v>
      </c>
      <c r="AK40" s="96" t="b">
        <f t="shared" si="4"/>
        <v>0</v>
      </c>
      <c r="AL40" s="93">
        <f t="shared" si="12"/>
        <v>0</v>
      </c>
      <c r="AM40" s="96" t="str">
        <f t="shared" si="5"/>
        <v>0</v>
      </c>
      <c r="AN40" s="96" t="b">
        <f t="shared" si="6"/>
        <v>0</v>
      </c>
      <c r="AO40" s="96" t="b">
        <f t="shared" si="7"/>
        <v>0</v>
      </c>
      <c r="AP40" s="93">
        <f t="shared" si="13"/>
        <v>0</v>
      </c>
      <c r="AQ40" s="96" t="str">
        <f t="shared" si="8"/>
        <v>0</v>
      </c>
      <c r="AR40" s="93">
        <f t="shared" si="14"/>
        <v>0</v>
      </c>
      <c r="AS40" s="97" t="str">
        <f t="shared" si="9"/>
        <v>0</v>
      </c>
    </row>
    <row r="41" spans="1:45" s="13" customFormat="1" ht="18" customHeight="1" x14ac:dyDescent="0.45">
      <c r="A41" s="200" t="s">
        <v>14</v>
      </c>
      <c r="B41" s="201"/>
      <c r="C41" s="14"/>
      <c r="D41" s="15"/>
      <c r="E41" s="16"/>
      <c r="F41" s="37"/>
      <c r="G41" s="38"/>
      <c r="H41" s="38"/>
      <c r="I41" s="38"/>
      <c r="J41" s="39"/>
      <c r="K41" s="40"/>
      <c r="L41" s="38"/>
      <c r="M41" s="38"/>
      <c r="N41" s="38"/>
      <c r="O41" s="41"/>
      <c r="P41" s="42"/>
      <c r="Q41" s="38"/>
      <c r="R41" s="38"/>
      <c r="S41" s="38"/>
      <c r="T41" s="39"/>
      <c r="U41" s="40"/>
      <c r="V41" s="38"/>
      <c r="W41" s="38"/>
      <c r="X41" s="38"/>
      <c r="Y41" s="41"/>
      <c r="Z41" s="42"/>
      <c r="AA41" s="38"/>
      <c r="AB41" s="38"/>
      <c r="AC41" s="38"/>
      <c r="AD41" s="39"/>
      <c r="AE41" s="49">
        <f t="shared" si="10"/>
        <v>0</v>
      </c>
      <c r="AF41" s="95" t="str">
        <f t="shared" si="0"/>
        <v>0</v>
      </c>
      <c r="AG41" s="96" t="b">
        <f t="shared" si="1"/>
        <v>0</v>
      </c>
      <c r="AH41" s="93">
        <f t="shared" si="11"/>
        <v>0</v>
      </c>
      <c r="AI41" s="96" t="str">
        <f t="shared" si="2"/>
        <v>0</v>
      </c>
      <c r="AJ41" s="96" t="b">
        <f t="shared" si="3"/>
        <v>0</v>
      </c>
      <c r="AK41" s="96" t="b">
        <f t="shared" si="4"/>
        <v>0</v>
      </c>
      <c r="AL41" s="93">
        <f t="shared" si="12"/>
        <v>0</v>
      </c>
      <c r="AM41" s="96" t="str">
        <f t="shared" si="5"/>
        <v>0</v>
      </c>
      <c r="AN41" s="96" t="b">
        <f t="shared" si="6"/>
        <v>0</v>
      </c>
      <c r="AO41" s="96" t="b">
        <f t="shared" si="7"/>
        <v>0</v>
      </c>
      <c r="AP41" s="93">
        <f t="shared" si="13"/>
        <v>0</v>
      </c>
      <c r="AQ41" s="96" t="str">
        <f t="shared" si="8"/>
        <v>0</v>
      </c>
      <c r="AR41" s="93">
        <f t="shared" si="14"/>
        <v>0</v>
      </c>
      <c r="AS41" s="97" t="str">
        <f t="shared" si="9"/>
        <v>0</v>
      </c>
    </row>
    <row r="42" spans="1:45" s="13" customFormat="1" ht="18" customHeight="1" x14ac:dyDescent="0.45">
      <c r="A42" s="202" t="s">
        <v>15</v>
      </c>
      <c r="B42" s="30"/>
      <c r="C42" s="14"/>
      <c r="D42" s="15"/>
      <c r="E42" s="16"/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>
        <f t="shared" si="10"/>
        <v>0</v>
      </c>
      <c r="AF42" s="95" t="str">
        <f t="shared" si="0"/>
        <v>0</v>
      </c>
      <c r="AG42" s="96" t="b">
        <f t="shared" si="1"/>
        <v>0</v>
      </c>
      <c r="AH42" s="93">
        <f t="shared" si="11"/>
        <v>0</v>
      </c>
      <c r="AI42" s="96" t="str">
        <f t="shared" si="2"/>
        <v>0</v>
      </c>
      <c r="AJ42" s="96" t="b">
        <f t="shared" si="3"/>
        <v>0</v>
      </c>
      <c r="AK42" s="96" t="b">
        <f t="shared" si="4"/>
        <v>0</v>
      </c>
      <c r="AL42" s="93">
        <f t="shared" si="12"/>
        <v>0</v>
      </c>
      <c r="AM42" s="96" t="str">
        <f t="shared" si="5"/>
        <v>0</v>
      </c>
      <c r="AN42" s="96" t="b">
        <f t="shared" si="6"/>
        <v>0</v>
      </c>
      <c r="AO42" s="96" t="b">
        <f t="shared" si="7"/>
        <v>0</v>
      </c>
      <c r="AP42" s="93">
        <f t="shared" si="13"/>
        <v>0</v>
      </c>
      <c r="AQ42" s="96" t="str">
        <f t="shared" si="8"/>
        <v>0</v>
      </c>
      <c r="AR42" s="93">
        <f t="shared" si="14"/>
        <v>0</v>
      </c>
      <c r="AS42" s="97" t="str">
        <f t="shared" si="9"/>
        <v>0</v>
      </c>
    </row>
    <row r="43" spans="1:45" s="13" customFormat="1" ht="18" customHeight="1" thickBot="1" x14ac:dyDescent="0.5">
      <c r="A43" s="203" t="s">
        <v>16</v>
      </c>
      <c r="B43" s="204"/>
      <c r="C43" s="50"/>
      <c r="D43" s="23"/>
      <c r="E43" s="24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>
        <f t="shared" si="10"/>
        <v>0</v>
      </c>
      <c r="AF43" s="98" t="str">
        <f t="shared" si="0"/>
        <v>0</v>
      </c>
      <c r="AG43" s="99" t="b">
        <f>IF(L43=3,1,IF(L43=2,2,IF(L43=1,3)))</f>
        <v>0</v>
      </c>
      <c r="AH43" s="93">
        <f t="shared" si="11"/>
        <v>0</v>
      </c>
      <c r="AI43" s="99" t="str">
        <f t="shared" si="2"/>
        <v>0</v>
      </c>
      <c r="AJ43" s="99" t="b">
        <f>IF(Z43=3,1,IF(Z43=2,2,IF(Z43=1,3)))</f>
        <v>0</v>
      </c>
      <c r="AK43" s="99" t="b">
        <f>IF(AD43=3,1,IF(AD43=2,2,IF(AD43=1,3)))</f>
        <v>0</v>
      </c>
      <c r="AL43" s="93">
        <f t="shared" si="12"/>
        <v>0</v>
      </c>
      <c r="AM43" s="99" t="str">
        <f t="shared" si="5"/>
        <v>0</v>
      </c>
      <c r="AN43" s="99" t="b">
        <f>IF(P43=3,1,IF(P43=2,2,IF(P43=1,3)))</f>
        <v>0</v>
      </c>
      <c r="AO43" s="99" t="b">
        <f>IF(S43=3,1,IF(S43=2,2,IF(S43=1,3)))</f>
        <v>0</v>
      </c>
      <c r="AP43" s="93">
        <f t="shared" si="13"/>
        <v>0</v>
      </c>
      <c r="AQ43" s="99" t="str">
        <f t="shared" si="8"/>
        <v>0</v>
      </c>
      <c r="AR43" s="93">
        <f t="shared" si="14"/>
        <v>0</v>
      </c>
      <c r="AS43" s="100" t="str">
        <f t="shared" si="9"/>
        <v>0</v>
      </c>
    </row>
    <row r="44" spans="1:45" s="13" customFormat="1" ht="18" customHeight="1" thickBot="1" x14ac:dyDescent="0.5">
      <c r="A44" s="205" t="s">
        <v>59</v>
      </c>
      <c r="B44" s="212"/>
      <c r="C44" s="50"/>
      <c r="D44" s="23"/>
      <c r="E44" s="24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>
        <f t="shared" si="10"/>
        <v>0</v>
      </c>
      <c r="AF44" s="98" t="str">
        <f t="shared" si="0"/>
        <v>0</v>
      </c>
      <c r="AG44" s="99" t="b">
        <f t="shared" si="1"/>
        <v>0</v>
      </c>
      <c r="AH44" s="93">
        <f t="shared" si="11"/>
        <v>0</v>
      </c>
      <c r="AI44" s="99" t="str">
        <f t="shared" si="2"/>
        <v>0</v>
      </c>
      <c r="AJ44" s="99" t="b">
        <f t="shared" si="3"/>
        <v>0</v>
      </c>
      <c r="AK44" s="99" t="b">
        <f t="shared" si="4"/>
        <v>0</v>
      </c>
      <c r="AL44" s="93">
        <f t="shared" si="12"/>
        <v>0</v>
      </c>
      <c r="AM44" s="99" t="str">
        <f t="shared" si="5"/>
        <v>0</v>
      </c>
      <c r="AN44" s="99" t="b">
        <f t="shared" si="6"/>
        <v>0</v>
      </c>
      <c r="AO44" s="99" t="b">
        <f t="shared" si="7"/>
        <v>0</v>
      </c>
      <c r="AP44" s="93">
        <f t="shared" si="13"/>
        <v>0</v>
      </c>
      <c r="AQ44" s="99" t="str">
        <f t="shared" si="8"/>
        <v>0</v>
      </c>
      <c r="AR44" s="93">
        <f t="shared" si="14"/>
        <v>0</v>
      </c>
      <c r="AS44" s="100" t="str">
        <f t="shared" si="9"/>
        <v>0</v>
      </c>
    </row>
    <row r="45" spans="1:45" ht="21" thickBot="1" x14ac:dyDescent="0.45"/>
    <row r="46" spans="1:45" ht="27" thickBot="1" x14ac:dyDescent="0.6">
      <c r="D46" s="121" t="s">
        <v>54</v>
      </c>
      <c r="E46" s="122"/>
      <c r="F46" s="122"/>
      <c r="G46" s="122"/>
      <c r="H46" s="122"/>
      <c r="I46" s="122"/>
      <c r="J46" s="123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topLeftCell="A13" zoomScale="87" zoomScaleNormal="100" zoomScaleSheetLayoutView="87" workbookViewId="0">
      <selection activeCell="Z23" sqref="Z2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20" t="s">
        <v>26</v>
      </c>
      <c r="B1" s="221"/>
      <c r="C1" s="221"/>
      <c r="D1" s="221"/>
      <c r="E1" s="222"/>
      <c r="F1" s="220" t="s">
        <v>33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  <c r="AE1" s="47"/>
      <c r="AF1" s="226" t="s">
        <v>17</v>
      </c>
      <c r="AG1" s="112"/>
      <c r="AH1" s="113"/>
      <c r="AI1" s="229" t="s">
        <v>27</v>
      </c>
      <c r="AJ1" s="114"/>
      <c r="AK1" s="112"/>
      <c r="AL1" s="112"/>
      <c r="AM1" s="232" t="s">
        <v>18</v>
      </c>
      <c r="AN1" s="112"/>
      <c r="AO1" s="112"/>
      <c r="AP1" s="113"/>
      <c r="AQ1" s="229" t="s">
        <v>19</v>
      </c>
      <c r="AR1" s="114"/>
      <c r="AS1" s="223" t="s">
        <v>28</v>
      </c>
    </row>
    <row r="2" spans="1:46" ht="21.75" thickBot="1" x14ac:dyDescent="0.5">
      <c r="A2" s="220" t="str">
        <f>input1!A2</f>
        <v>ชั้นมัธยมศึกษาปีที่ 2/4</v>
      </c>
      <c r="B2" s="221"/>
      <c r="C2" s="221"/>
      <c r="D2" s="221"/>
      <c r="E2" s="222"/>
      <c r="F2" s="220" t="s">
        <v>25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2"/>
      <c r="AE2" s="48"/>
      <c r="AF2" s="227"/>
      <c r="AG2" s="115"/>
      <c r="AH2" s="116"/>
      <c r="AI2" s="230"/>
      <c r="AJ2" s="117"/>
      <c r="AK2" s="115"/>
      <c r="AL2" s="115"/>
      <c r="AM2" s="233"/>
      <c r="AN2" s="115"/>
      <c r="AO2" s="115"/>
      <c r="AP2" s="116"/>
      <c r="AQ2" s="230"/>
      <c r="AR2" s="117"/>
      <c r="AS2" s="224"/>
    </row>
    <row r="3" spans="1:46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01">
        <v>1</v>
      </c>
      <c r="G3" s="102">
        <v>2</v>
      </c>
      <c r="H3" s="102">
        <v>3</v>
      </c>
      <c r="I3" s="102">
        <v>4</v>
      </c>
      <c r="J3" s="103">
        <v>5</v>
      </c>
      <c r="K3" s="104">
        <v>6</v>
      </c>
      <c r="L3" s="102">
        <v>7</v>
      </c>
      <c r="M3" s="102">
        <v>8</v>
      </c>
      <c r="N3" s="102">
        <v>9</v>
      </c>
      <c r="O3" s="105">
        <v>10</v>
      </c>
      <c r="P3" s="101">
        <v>11</v>
      </c>
      <c r="Q3" s="102">
        <v>12</v>
      </c>
      <c r="R3" s="102">
        <v>13</v>
      </c>
      <c r="S3" s="102">
        <v>14</v>
      </c>
      <c r="T3" s="103">
        <v>15</v>
      </c>
      <c r="U3" s="104">
        <v>16</v>
      </c>
      <c r="V3" s="102">
        <v>17</v>
      </c>
      <c r="W3" s="102">
        <v>18</v>
      </c>
      <c r="X3" s="102">
        <v>19</v>
      </c>
      <c r="Y3" s="105">
        <v>20</v>
      </c>
      <c r="Z3" s="101">
        <v>21</v>
      </c>
      <c r="AA3" s="102">
        <v>22</v>
      </c>
      <c r="AB3" s="102">
        <v>23</v>
      </c>
      <c r="AC3" s="102">
        <v>24</v>
      </c>
      <c r="AD3" s="103">
        <v>25</v>
      </c>
      <c r="AE3" s="48"/>
      <c r="AF3" s="228"/>
      <c r="AG3" s="118"/>
      <c r="AH3" s="119"/>
      <c r="AI3" s="231"/>
      <c r="AJ3" s="120"/>
      <c r="AK3" s="118"/>
      <c r="AL3" s="118"/>
      <c r="AM3" s="234"/>
      <c r="AN3" s="118"/>
      <c r="AO3" s="118"/>
      <c r="AP3" s="119"/>
      <c r="AQ3" s="231"/>
      <c r="AR3" s="120"/>
      <c r="AS3" s="225"/>
    </row>
    <row r="4" spans="1:46" s="13" customFormat="1" ht="18" customHeight="1" x14ac:dyDescent="0.45">
      <c r="A4" s="198" t="s">
        <v>65</v>
      </c>
      <c r="B4" s="109" t="str">
        <f>input1!B4</f>
        <v>24</v>
      </c>
      <c r="C4" s="124" t="str">
        <f>input1!C4</f>
        <v>01423</v>
      </c>
      <c r="D4" s="125" t="str">
        <f>input1!D4</f>
        <v>เด็กชายกฤษชาญา  จ้อยโทน</v>
      </c>
      <c r="E4" s="126">
        <f>input1!E4</f>
        <v>1</v>
      </c>
      <c r="F4" s="7">
        <v>3</v>
      </c>
      <c r="G4" s="8">
        <v>2</v>
      </c>
      <c r="H4" s="8">
        <v>1</v>
      </c>
      <c r="I4" s="8">
        <v>3</v>
      </c>
      <c r="J4" s="9">
        <v>1</v>
      </c>
      <c r="K4" s="10">
        <v>1</v>
      </c>
      <c r="L4" s="8">
        <v>3</v>
      </c>
      <c r="M4" s="8">
        <v>1</v>
      </c>
      <c r="N4" s="8">
        <v>3</v>
      </c>
      <c r="O4" s="11">
        <v>2</v>
      </c>
      <c r="P4" s="7">
        <v>3</v>
      </c>
      <c r="Q4" s="8">
        <v>1</v>
      </c>
      <c r="R4" s="8">
        <v>1</v>
      </c>
      <c r="S4" s="8">
        <v>3</v>
      </c>
      <c r="T4" s="9">
        <v>1</v>
      </c>
      <c r="U4" s="10">
        <v>1</v>
      </c>
      <c r="V4" s="8">
        <v>3</v>
      </c>
      <c r="W4" s="8">
        <v>1</v>
      </c>
      <c r="X4" s="8">
        <v>1</v>
      </c>
      <c r="Y4" s="11">
        <v>3</v>
      </c>
      <c r="Z4" s="7">
        <v>2</v>
      </c>
      <c r="AA4" s="8">
        <v>1</v>
      </c>
      <c r="AB4" s="8">
        <v>1</v>
      </c>
      <c r="AC4" s="8">
        <v>1</v>
      </c>
      <c r="AD4" s="9">
        <v>1</v>
      </c>
      <c r="AE4" s="49">
        <f>H4+M4+R4+U4+AC4</f>
        <v>5</v>
      </c>
      <c r="AF4" s="92">
        <f t="shared" ref="AF4:AF44" si="0">IF(AE4=0,"0",AE4)</f>
        <v>5</v>
      </c>
      <c r="AG4" s="93">
        <f t="shared" ref="AG4:AG44" si="1">IF(L4=3,1,IF(L4=2,2,IF(L4=1,3)))</f>
        <v>1</v>
      </c>
      <c r="AH4" s="93">
        <f>J4+AG4+Q4+W4+AA4</f>
        <v>5</v>
      </c>
      <c r="AI4" s="93">
        <f t="shared" ref="AI4:AI44" si="2">IF(AH4=0,"0",AH4)</f>
        <v>5</v>
      </c>
      <c r="AJ4" s="93">
        <f t="shared" ref="AJ4:AJ44" si="3">IF(Z4=3,1,IF(Z4=2,2,IF(Z4=1,3)))</f>
        <v>2</v>
      </c>
      <c r="AK4" s="93">
        <f t="shared" ref="AK4:AK44" si="4">IF(AD4=3,1,IF(AD4=2,2,IF(AD4=1,3)))</f>
        <v>3</v>
      </c>
      <c r="AL4" s="93">
        <f>G4+O4+T4+AJ4+AK4</f>
        <v>10</v>
      </c>
      <c r="AM4" s="93">
        <f t="shared" ref="AM4:AM44" si="5">IF(AL4=0,"0",AL4)</f>
        <v>10</v>
      </c>
      <c r="AN4" s="93">
        <f t="shared" ref="AN4:AN44" si="6">IF(P4=3,1,IF(P4=2,2,IF(P4=1,3)))</f>
        <v>1</v>
      </c>
      <c r="AO4" s="93">
        <f t="shared" ref="AO4:AO44" si="7">IF(S4=3,1,IF(S4=2,2,IF(S4=1,3)))</f>
        <v>1</v>
      </c>
      <c r="AP4" s="93">
        <f>K4+AN4+AO4+X4+AB4</f>
        <v>5</v>
      </c>
      <c r="AQ4" s="93">
        <f t="shared" ref="AQ4:AQ44" si="8">IF(AP4=0,"0",AP4)</f>
        <v>5</v>
      </c>
      <c r="AR4" s="93">
        <f>F4+I4+N4+V4+Y4</f>
        <v>15</v>
      </c>
      <c r="AS4" s="94">
        <f t="shared" ref="AS4:AS44" si="9">IF(AR4=0,"0",AR4)</f>
        <v>15</v>
      </c>
      <c r="AT4" s="12"/>
    </row>
    <row r="5" spans="1:46" s="13" customFormat="1" ht="18" customHeight="1" x14ac:dyDescent="0.45">
      <c r="A5" s="111" t="s">
        <v>66</v>
      </c>
      <c r="B5" s="109" t="str">
        <f>input1!B5</f>
        <v>24</v>
      </c>
      <c r="C5" s="124" t="str">
        <f>input1!C5</f>
        <v>01424</v>
      </c>
      <c r="D5" s="125" t="str">
        <f>input1!D5</f>
        <v>เด็กชายกฤษรัตน์  ล้อตระกูลพาณิชย์</v>
      </c>
      <c r="E5" s="126">
        <f>input1!E5</f>
        <v>1</v>
      </c>
      <c r="F5" s="17">
        <v>3</v>
      </c>
      <c r="G5" s="18">
        <v>2</v>
      </c>
      <c r="H5" s="18">
        <v>1</v>
      </c>
      <c r="I5" s="18">
        <v>3</v>
      </c>
      <c r="J5" s="19">
        <v>1</v>
      </c>
      <c r="K5" s="20">
        <v>1</v>
      </c>
      <c r="L5" s="18">
        <v>3</v>
      </c>
      <c r="M5" s="18">
        <v>1</v>
      </c>
      <c r="N5" s="18">
        <v>3</v>
      </c>
      <c r="O5" s="21">
        <v>1</v>
      </c>
      <c r="P5" s="17">
        <v>3</v>
      </c>
      <c r="Q5" s="18">
        <v>1</v>
      </c>
      <c r="R5" s="18">
        <v>1</v>
      </c>
      <c r="S5" s="18">
        <v>3</v>
      </c>
      <c r="T5" s="19">
        <v>1</v>
      </c>
      <c r="U5" s="20">
        <v>1</v>
      </c>
      <c r="V5" s="18">
        <v>3</v>
      </c>
      <c r="W5" s="18">
        <v>1</v>
      </c>
      <c r="X5" s="18">
        <v>1</v>
      </c>
      <c r="Y5" s="21">
        <v>3</v>
      </c>
      <c r="Z5" s="17">
        <v>2</v>
      </c>
      <c r="AA5" s="18">
        <v>1</v>
      </c>
      <c r="AB5" s="18">
        <v>1</v>
      </c>
      <c r="AC5" s="18">
        <v>1</v>
      </c>
      <c r="AD5" s="19">
        <v>1</v>
      </c>
      <c r="AE5" s="49">
        <f t="shared" ref="AE5:AE44" si="10">H5+M5+R5+U5+AC5</f>
        <v>5</v>
      </c>
      <c r="AF5" s="95">
        <f t="shared" si="0"/>
        <v>5</v>
      </c>
      <c r="AG5" s="96">
        <f t="shared" si="1"/>
        <v>1</v>
      </c>
      <c r="AH5" s="93">
        <f t="shared" ref="AH5:AH44" si="11">J5+AG5+Q5+W5+AA5</f>
        <v>5</v>
      </c>
      <c r="AI5" s="96">
        <f t="shared" si="2"/>
        <v>5</v>
      </c>
      <c r="AJ5" s="96">
        <f t="shared" si="3"/>
        <v>2</v>
      </c>
      <c r="AK5" s="96">
        <f t="shared" si="4"/>
        <v>3</v>
      </c>
      <c r="AL5" s="93">
        <f t="shared" ref="AL5:AL44" si="12">G5+O5+T5+AJ5+AK5</f>
        <v>9</v>
      </c>
      <c r="AM5" s="96">
        <f t="shared" si="5"/>
        <v>9</v>
      </c>
      <c r="AN5" s="96">
        <f t="shared" si="6"/>
        <v>1</v>
      </c>
      <c r="AO5" s="96">
        <f t="shared" si="7"/>
        <v>1</v>
      </c>
      <c r="AP5" s="93">
        <f t="shared" ref="AP5:AP44" si="13">K5+AN5+AO5+X5+AB5</f>
        <v>5</v>
      </c>
      <c r="AQ5" s="96">
        <f t="shared" si="8"/>
        <v>5</v>
      </c>
      <c r="AR5" s="93">
        <f t="shared" ref="AR5:AR44" si="14">F5+I5+N5+V5+Y5</f>
        <v>15</v>
      </c>
      <c r="AS5" s="97">
        <f t="shared" si="9"/>
        <v>15</v>
      </c>
      <c r="AT5" s="12"/>
    </row>
    <row r="6" spans="1:46" s="13" customFormat="1" ht="18" customHeight="1" x14ac:dyDescent="0.45">
      <c r="A6" s="200" t="s">
        <v>67</v>
      </c>
      <c r="B6" s="109" t="str">
        <f>input1!B6</f>
        <v>24</v>
      </c>
      <c r="C6" s="124" t="str">
        <f>input1!C6</f>
        <v>01425</v>
      </c>
      <c r="D6" s="125" t="str">
        <f>input1!D6</f>
        <v>เด็กชายชฏายุ  เทียนคำ</v>
      </c>
      <c r="E6" s="126">
        <f>input1!E6</f>
        <v>1</v>
      </c>
      <c r="F6" s="17">
        <v>3</v>
      </c>
      <c r="G6" s="18">
        <v>1</v>
      </c>
      <c r="H6" s="18">
        <v>1</v>
      </c>
      <c r="I6" s="18">
        <v>3</v>
      </c>
      <c r="J6" s="19">
        <v>1</v>
      </c>
      <c r="K6" s="20">
        <v>1</v>
      </c>
      <c r="L6" s="18">
        <v>3</v>
      </c>
      <c r="M6" s="18">
        <v>1</v>
      </c>
      <c r="N6" s="18">
        <v>3</v>
      </c>
      <c r="O6" s="21">
        <v>1</v>
      </c>
      <c r="P6" s="17">
        <v>3</v>
      </c>
      <c r="Q6" s="18">
        <v>1</v>
      </c>
      <c r="R6" s="18">
        <v>1</v>
      </c>
      <c r="S6" s="18">
        <v>3</v>
      </c>
      <c r="T6" s="19">
        <v>1</v>
      </c>
      <c r="U6" s="20">
        <v>2</v>
      </c>
      <c r="V6" s="18">
        <v>3</v>
      </c>
      <c r="W6" s="18">
        <v>1</v>
      </c>
      <c r="X6" s="18">
        <v>1</v>
      </c>
      <c r="Y6" s="21">
        <v>3</v>
      </c>
      <c r="Z6" s="17">
        <v>2</v>
      </c>
      <c r="AA6" s="18">
        <v>1</v>
      </c>
      <c r="AB6" s="18">
        <v>1</v>
      </c>
      <c r="AC6" s="18">
        <v>1</v>
      </c>
      <c r="AD6" s="19">
        <v>1</v>
      </c>
      <c r="AE6" s="49">
        <f t="shared" si="10"/>
        <v>6</v>
      </c>
      <c r="AF6" s="95">
        <f t="shared" si="0"/>
        <v>6</v>
      </c>
      <c r="AG6" s="96">
        <f t="shared" si="1"/>
        <v>1</v>
      </c>
      <c r="AH6" s="93">
        <f t="shared" si="11"/>
        <v>5</v>
      </c>
      <c r="AI6" s="96">
        <f t="shared" si="2"/>
        <v>5</v>
      </c>
      <c r="AJ6" s="96">
        <f t="shared" si="3"/>
        <v>2</v>
      </c>
      <c r="AK6" s="96">
        <f t="shared" si="4"/>
        <v>3</v>
      </c>
      <c r="AL6" s="93">
        <f t="shared" si="12"/>
        <v>8</v>
      </c>
      <c r="AM6" s="96">
        <f t="shared" si="5"/>
        <v>8</v>
      </c>
      <c r="AN6" s="96">
        <f t="shared" si="6"/>
        <v>1</v>
      </c>
      <c r="AO6" s="96">
        <f t="shared" si="7"/>
        <v>1</v>
      </c>
      <c r="AP6" s="93">
        <f t="shared" si="13"/>
        <v>5</v>
      </c>
      <c r="AQ6" s="96">
        <f t="shared" si="8"/>
        <v>5</v>
      </c>
      <c r="AR6" s="93">
        <f t="shared" si="14"/>
        <v>15</v>
      </c>
      <c r="AS6" s="97">
        <f t="shared" si="9"/>
        <v>15</v>
      </c>
      <c r="AT6" s="12"/>
    </row>
    <row r="7" spans="1:46" s="13" customFormat="1" ht="18" customHeight="1" x14ac:dyDescent="0.45">
      <c r="A7" s="202" t="s">
        <v>68</v>
      </c>
      <c r="B7" s="109" t="str">
        <f>input1!B7</f>
        <v>24</v>
      </c>
      <c r="C7" s="124" t="str">
        <f>input1!C7</f>
        <v>01426</v>
      </c>
      <c r="D7" s="125" t="str">
        <f>input1!D7</f>
        <v>เด็กชายชัยวุฒิ  หนูบ้านเกาะ</v>
      </c>
      <c r="E7" s="126">
        <f>input1!E7</f>
        <v>1</v>
      </c>
      <c r="F7" s="65">
        <v>3</v>
      </c>
      <c r="G7" s="66">
        <v>2</v>
      </c>
      <c r="H7" s="66">
        <v>1</v>
      </c>
      <c r="I7" s="66">
        <v>3</v>
      </c>
      <c r="J7" s="67">
        <v>1</v>
      </c>
      <c r="K7" s="68">
        <v>1</v>
      </c>
      <c r="L7" s="66">
        <v>3</v>
      </c>
      <c r="M7" s="66">
        <v>1</v>
      </c>
      <c r="N7" s="66">
        <v>3</v>
      </c>
      <c r="O7" s="69">
        <v>2</v>
      </c>
      <c r="P7" s="70">
        <v>3</v>
      </c>
      <c r="Q7" s="66">
        <v>1</v>
      </c>
      <c r="R7" s="66">
        <v>1</v>
      </c>
      <c r="S7" s="66">
        <v>3</v>
      </c>
      <c r="T7" s="67">
        <v>1</v>
      </c>
      <c r="U7" s="68">
        <v>2</v>
      </c>
      <c r="V7" s="66">
        <v>3</v>
      </c>
      <c r="W7" s="66">
        <v>1</v>
      </c>
      <c r="X7" s="66">
        <v>1</v>
      </c>
      <c r="Y7" s="69">
        <v>3</v>
      </c>
      <c r="Z7" s="70">
        <v>2</v>
      </c>
      <c r="AA7" s="66">
        <v>1</v>
      </c>
      <c r="AB7" s="66">
        <v>1</v>
      </c>
      <c r="AC7" s="66">
        <v>1</v>
      </c>
      <c r="AD7" s="67">
        <v>1</v>
      </c>
      <c r="AE7" s="49">
        <f t="shared" si="10"/>
        <v>6</v>
      </c>
      <c r="AF7" s="95">
        <f t="shared" si="0"/>
        <v>6</v>
      </c>
      <c r="AG7" s="96">
        <f t="shared" si="1"/>
        <v>1</v>
      </c>
      <c r="AH7" s="93">
        <f t="shared" si="11"/>
        <v>5</v>
      </c>
      <c r="AI7" s="96">
        <f t="shared" si="2"/>
        <v>5</v>
      </c>
      <c r="AJ7" s="96">
        <f t="shared" si="3"/>
        <v>2</v>
      </c>
      <c r="AK7" s="96">
        <f t="shared" si="4"/>
        <v>3</v>
      </c>
      <c r="AL7" s="93">
        <f t="shared" si="12"/>
        <v>10</v>
      </c>
      <c r="AM7" s="96">
        <f t="shared" si="5"/>
        <v>10</v>
      </c>
      <c r="AN7" s="96">
        <f t="shared" si="6"/>
        <v>1</v>
      </c>
      <c r="AO7" s="96">
        <f t="shared" si="7"/>
        <v>1</v>
      </c>
      <c r="AP7" s="93">
        <f t="shared" si="13"/>
        <v>5</v>
      </c>
      <c r="AQ7" s="96">
        <f t="shared" si="8"/>
        <v>5</v>
      </c>
      <c r="AR7" s="93">
        <f t="shared" si="14"/>
        <v>15</v>
      </c>
      <c r="AS7" s="97">
        <f t="shared" si="9"/>
        <v>15</v>
      </c>
      <c r="AT7" s="12"/>
    </row>
    <row r="8" spans="1:46" s="13" customFormat="1" ht="18" customHeight="1" thickBot="1" x14ac:dyDescent="0.5">
      <c r="A8" s="203" t="s">
        <v>69</v>
      </c>
      <c r="B8" s="110" t="str">
        <f>input1!B8</f>
        <v>24</v>
      </c>
      <c r="C8" s="127" t="str">
        <f>input1!C8</f>
        <v>01427</v>
      </c>
      <c r="D8" s="128" t="str">
        <f>input1!D8</f>
        <v>เด็กชายไชยวัฒน์  ศรีอุดม</v>
      </c>
      <c r="E8" s="129">
        <f>input1!E8</f>
        <v>1</v>
      </c>
      <c r="F8" s="25">
        <v>3</v>
      </c>
      <c r="G8" s="26">
        <v>2</v>
      </c>
      <c r="H8" s="26">
        <v>1</v>
      </c>
      <c r="I8" s="26">
        <v>3</v>
      </c>
      <c r="J8" s="27">
        <v>1</v>
      </c>
      <c r="K8" s="28">
        <v>1</v>
      </c>
      <c r="L8" s="26">
        <v>3</v>
      </c>
      <c r="M8" s="26">
        <v>1</v>
      </c>
      <c r="N8" s="26">
        <v>3</v>
      </c>
      <c r="O8" s="29">
        <v>3</v>
      </c>
      <c r="P8" s="25">
        <v>3</v>
      </c>
      <c r="Q8" s="26">
        <v>1</v>
      </c>
      <c r="R8" s="26">
        <v>1</v>
      </c>
      <c r="S8" s="26">
        <v>3</v>
      </c>
      <c r="T8" s="27">
        <v>1</v>
      </c>
      <c r="U8" s="28">
        <v>2</v>
      </c>
      <c r="V8" s="26">
        <v>3</v>
      </c>
      <c r="W8" s="26">
        <v>1</v>
      </c>
      <c r="X8" s="26">
        <v>1</v>
      </c>
      <c r="Y8" s="29">
        <v>3</v>
      </c>
      <c r="Z8" s="25">
        <v>2</v>
      </c>
      <c r="AA8" s="26">
        <v>1</v>
      </c>
      <c r="AB8" s="26">
        <v>1</v>
      </c>
      <c r="AC8" s="26">
        <v>1</v>
      </c>
      <c r="AD8" s="27">
        <v>1</v>
      </c>
      <c r="AE8" s="49">
        <f t="shared" si="10"/>
        <v>6</v>
      </c>
      <c r="AF8" s="98">
        <f t="shared" si="0"/>
        <v>6</v>
      </c>
      <c r="AG8" s="99">
        <f t="shared" si="1"/>
        <v>1</v>
      </c>
      <c r="AH8" s="93">
        <f t="shared" si="11"/>
        <v>5</v>
      </c>
      <c r="AI8" s="99">
        <f t="shared" si="2"/>
        <v>5</v>
      </c>
      <c r="AJ8" s="99">
        <f t="shared" si="3"/>
        <v>2</v>
      </c>
      <c r="AK8" s="99">
        <f t="shared" si="4"/>
        <v>3</v>
      </c>
      <c r="AL8" s="93">
        <f t="shared" si="12"/>
        <v>11</v>
      </c>
      <c r="AM8" s="99">
        <f t="shared" si="5"/>
        <v>11</v>
      </c>
      <c r="AN8" s="99">
        <f t="shared" si="6"/>
        <v>1</v>
      </c>
      <c r="AO8" s="99">
        <f t="shared" si="7"/>
        <v>1</v>
      </c>
      <c r="AP8" s="93">
        <f t="shared" si="13"/>
        <v>5</v>
      </c>
      <c r="AQ8" s="99">
        <f t="shared" si="8"/>
        <v>5</v>
      </c>
      <c r="AR8" s="93">
        <f t="shared" si="14"/>
        <v>15</v>
      </c>
      <c r="AS8" s="100">
        <f t="shared" si="9"/>
        <v>15</v>
      </c>
      <c r="AT8" s="12"/>
    </row>
    <row r="9" spans="1:46" s="13" customFormat="1" ht="18" customHeight="1" x14ac:dyDescent="0.45">
      <c r="A9" s="198" t="s">
        <v>70</v>
      </c>
      <c r="B9" s="109" t="str">
        <f>input1!B9</f>
        <v>24</v>
      </c>
      <c r="C9" s="124" t="str">
        <f>input1!C9</f>
        <v>01428</v>
      </c>
      <c r="D9" s="125" t="str">
        <f>input1!D9</f>
        <v>เด็กชายณัฐพล  รอดอ่อน</v>
      </c>
      <c r="E9" s="126">
        <f>input1!E9</f>
        <v>1</v>
      </c>
      <c r="F9" s="7">
        <v>3</v>
      </c>
      <c r="G9" s="8">
        <v>2</v>
      </c>
      <c r="H9" s="8">
        <v>1</v>
      </c>
      <c r="I9" s="8">
        <v>3</v>
      </c>
      <c r="J9" s="9">
        <v>1</v>
      </c>
      <c r="K9" s="10">
        <v>1</v>
      </c>
      <c r="L9" s="8">
        <v>3</v>
      </c>
      <c r="M9" s="8">
        <v>1</v>
      </c>
      <c r="N9" s="8">
        <v>3</v>
      </c>
      <c r="O9" s="11">
        <v>3</v>
      </c>
      <c r="P9" s="7">
        <v>3</v>
      </c>
      <c r="Q9" s="8">
        <v>1</v>
      </c>
      <c r="R9" s="8">
        <v>1</v>
      </c>
      <c r="S9" s="8">
        <v>3</v>
      </c>
      <c r="T9" s="9">
        <v>1</v>
      </c>
      <c r="U9" s="10">
        <v>1</v>
      </c>
      <c r="V9" s="8">
        <v>3</v>
      </c>
      <c r="W9" s="8">
        <v>1</v>
      </c>
      <c r="X9" s="8">
        <v>1</v>
      </c>
      <c r="Y9" s="11">
        <v>3</v>
      </c>
      <c r="Z9" s="7">
        <v>2</v>
      </c>
      <c r="AA9" s="8">
        <v>1</v>
      </c>
      <c r="AB9" s="8">
        <v>1</v>
      </c>
      <c r="AC9" s="8">
        <v>1</v>
      </c>
      <c r="AD9" s="9">
        <v>1</v>
      </c>
      <c r="AE9" s="49">
        <f t="shared" si="10"/>
        <v>5</v>
      </c>
      <c r="AF9" s="92">
        <f t="shared" si="0"/>
        <v>5</v>
      </c>
      <c r="AG9" s="93">
        <f t="shared" si="1"/>
        <v>1</v>
      </c>
      <c r="AH9" s="93">
        <f t="shared" si="11"/>
        <v>5</v>
      </c>
      <c r="AI9" s="93">
        <f t="shared" si="2"/>
        <v>5</v>
      </c>
      <c r="AJ9" s="93">
        <f t="shared" si="3"/>
        <v>2</v>
      </c>
      <c r="AK9" s="93">
        <f t="shared" si="4"/>
        <v>3</v>
      </c>
      <c r="AL9" s="93">
        <f t="shared" si="12"/>
        <v>11</v>
      </c>
      <c r="AM9" s="93">
        <f t="shared" si="5"/>
        <v>11</v>
      </c>
      <c r="AN9" s="93">
        <f t="shared" si="6"/>
        <v>1</v>
      </c>
      <c r="AO9" s="93">
        <f t="shared" si="7"/>
        <v>1</v>
      </c>
      <c r="AP9" s="93">
        <f t="shared" si="13"/>
        <v>5</v>
      </c>
      <c r="AQ9" s="93">
        <f t="shared" si="8"/>
        <v>5</v>
      </c>
      <c r="AR9" s="93">
        <f t="shared" si="14"/>
        <v>15</v>
      </c>
      <c r="AS9" s="94">
        <f t="shared" si="9"/>
        <v>15</v>
      </c>
      <c r="AT9" s="12"/>
    </row>
    <row r="10" spans="1:46" s="13" customFormat="1" ht="18" customHeight="1" x14ac:dyDescent="0.45">
      <c r="A10" s="111" t="s">
        <v>71</v>
      </c>
      <c r="B10" s="109" t="str">
        <f>input1!B10</f>
        <v>24</v>
      </c>
      <c r="C10" s="124" t="str">
        <f>input1!C10</f>
        <v>01429</v>
      </c>
      <c r="D10" s="125" t="str">
        <f>input1!D10</f>
        <v>เด็กชายดนุสรณ์  จันทร์ศรี</v>
      </c>
      <c r="E10" s="126">
        <f>input1!E10</f>
        <v>1</v>
      </c>
      <c r="F10" s="17">
        <v>3</v>
      </c>
      <c r="G10" s="18">
        <v>1</v>
      </c>
      <c r="H10" s="18">
        <v>1</v>
      </c>
      <c r="I10" s="18">
        <v>3</v>
      </c>
      <c r="J10" s="19">
        <v>1</v>
      </c>
      <c r="K10" s="20">
        <v>1</v>
      </c>
      <c r="L10" s="18">
        <v>3</v>
      </c>
      <c r="M10" s="18">
        <v>1</v>
      </c>
      <c r="N10" s="18">
        <v>3</v>
      </c>
      <c r="O10" s="21">
        <v>1</v>
      </c>
      <c r="P10" s="17">
        <v>3</v>
      </c>
      <c r="Q10" s="18">
        <v>1</v>
      </c>
      <c r="R10" s="18">
        <v>1</v>
      </c>
      <c r="S10" s="18">
        <v>3</v>
      </c>
      <c r="T10" s="19">
        <v>1</v>
      </c>
      <c r="U10" s="20">
        <v>2</v>
      </c>
      <c r="V10" s="18">
        <v>3</v>
      </c>
      <c r="W10" s="18">
        <v>1</v>
      </c>
      <c r="X10" s="18">
        <v>1</v>
      </c>
      <c r="Y10" s="21">
        <v>3</v>
      </c>
      <c r="Z10" s="17">
        <v>2</v>
      </c>
      <c r="AA10" s="18">
        <v>1</v>
      </c>
      <c r="AB10" s="18">
        <v>1</v>
      </c>
      <c r="AC10" s="18">
        <v>1</v>
      </c>
      <c r="AD10" s="19">
        <v>2</v>
      </c>
      <c r="AE10" s="49">
        <f t="shared" si="10"/>
        <v>6</v>
      </c>
      <c r="AF10" s="95">
        <f t="shared" si="0"/>
        <v>6</v>
      </c>
      <c r="AG10" s="96">
        <f t="shared" si="1"/>
        <v>1</v>
      </c>
      <c r="AH10" s="93">
        <f t="shared" si="11"/>
        <v>5</v>
      </c>
      <c r="AI10" s="96">
        <f t="shared" si="2"/>
        <v>5</v>
      </c>
      <c r="AJ10" s="96">
        <f t="shared" si="3"/>
        <v>2</v>
      </c>
      <c r="AK10" s="96">
        <f t="shared" si="4"/>
        <v>2</v>
      </c>
      <c r="AL10" s="93">
        <f t="shared" si="12"/>
        <v>7</v>
      </c>
      <c r="AM10" s="96">
        <f t="shared" si="5"/>
        <v>7</v>
      </c>
      <c r="AN10" s="96">
        <f t="shared" si="6"/>
        <v>1</v>
      </c>
      <c r="AO10" s="96">
        <f t="shared" si="7"/>
        <v>1</v>
      </c>
      <c r="AP10" s="93">
        <f t="shared" si="13"/>
        <v>5</v>
      </c>
      <c r="AQ10" s="96">
        <f t="shared" si="8"/>
        <v>5</v>
      </c>
      <c r="AR10" s="93">
        <f t="shared" si="14"/>
        <v>15</v>
      </c>
      <c r="AS10" s="97">
        <f t="shared" si="9"/>
        <v>15</v>
      </c>
      <c r="AT10" s="12"/>
    </row>
    <row r="11" spans="1:46" s="13" customFormat="1" ht="18" customHeight="1" x14ac:dyDescent="0.45">
      <c r="A11" s="200" t="s">
        <v>72</v>
      </c>
      <c r="B11" s="109" t="str">
        <f>input1!B11</f>
        <v>24</v>
      </c>
      <c r="C11" s="124" t="str">
        <f>input1!C11</f>
        <v>01430</v>
      </c>
      <c r="D11" s="125" t="str">
        <f>input1!D11</f>
        <v>เด็กชายพัฒนโชติ  จุมสุวรรณ์</v>
      </c>
      <c r="E11" s="126">
        <f>input1!E11</f>
        <v>1</v>
      </c>
      <c r="F11" s="17">
        <v>3</v>
      </c>
      <c r="G11" s="18">
        <v>1</v>
      </c>
      <c r="H11" s="18">
        <v>1</v>
      </c>
      <c r="I11" s="18">
        <v>3</v>
      </c>
      <c r="J11" s="19">
        <v>1</v>
      </c>
      <c r="K11" s="20">
        <v>1</v>
      </c>
      <c r="L11" s="18">
        <v>3</v>
      </c>
      <c r="M11" s="18">
        <v>1</v>
      </c>
      <c r="N11" s="18">
        <v>3</v>
      </c>
      <c r="O11" s="21">
        <v>1</v>
      </c>
      <c r="P11" s="17">
        <v>3</v>
      </c>
      <c r="Q11" s="18">
        <v>1</v>
      </c>
      <c r="R11" s="18">
        <v>1</v>
      </c>
      <c r="S11" s="18">
        <v>3</v>
      </c>
      <c r="T11" s="19">
        <v>1</v>
      </c>
      <c r="U11" s="20">
        <v>2</v>
      </c>
      <c r="V11" s="18">
        <v>3</v>
      </c>
      <c r="W11" s="18">
        <v>1</v>
      </c>
      <c r="X11" s="18">
        <v>1</v>
      </c>
      <c r="Y11" s="21">
        <v>3</v>
      </c>
      <c r="Z11" s="17">
        <v>2</v>
      </c>
      <c r="AA11" s="18">
        <v>1</v>
      </c>
      <c r="AB11" s="18">
        <v>1</v>
      </c>
      <c r="AC11" s="18">
        <v>1</v>
      </c>
      <c r="AD11" s="19">
        <v>1</v>
      </c>
      <c r="AE11" s="49">
        <f t="shared" si="10"/>
        <v>6</v>
      </c>
      <c r="AF11" s="95">
        <f t="shared" si="0"/>
        <v>6</v>
      </c>
      <c r="AG11" s="96">
        <f t="shared" si="1"/>
        <v>1</v>
      </c>
      <c r="AH11" s="93">
        <f t="shared" si="11"/>
        <v>5</v>
      </c>
      <c r="AI11" s="96">
        <f t="shared" si="2"/>
        <v>5</v>
      </c>
      <c r="AJ11" s="96">
        <f t="shared" si="3"/>
        <v>2</v>
      </c>
      <c r="AK11" s="96">
        <f t="shared" si="4"/>
        <v>3</v>
      </c>
      <c r="AL11" s="93">
        <f t="shared" si="12"/>
        <v>8</v>
      </c>
      <c r="AM11" s="96">
        <f t="shared" si="5"/>
        <v>8</v>
      </c>
      <c r="AN11" s="96">
        <f t="shared" si="6"/>
        <v>1</v>
      </c>
      <c r="AO11" s="96">
        <f t="shared" si="7"/>
        <v>1</v>
      </c>
      <c r="AP11" s="93">
        <f t="shared" si="13"/>
        <v>5</v>
      </c>
      <c r="AQ11" s="96">
        <f t="shared" si="8"/>
        <v>5</v>
      </c>
      <c r="AR11" s="93">
        <f t="shared" si="14"/>
        <v>15</v>
      </c>
      <c r="AS11" s="97">
        <f t="shared" si="9"/>
        <v>15</v>
      </c>
      <c r="AT11" s="12"/>
    </row>
    <row r="12" spans="1:46" s="13" customFormat="1" ht="18" customHeight="1" x14ac:dyDescent="0.45">
      <c r="A12" s="202" t="s">
        <v>73</v>
      </c>
      <c r="B12" s="109" t="str">
        <f>input1!B12</f>
        <v>24</v>
      </c>
      <c r="C12" s="124" t="str">
        <f>input1!C12</f>
        <v>01431</v>
      </c>
      <c r="D12" s="125" t="str">
        <f>input1!D12</f>
        <v>เด็กชายรัฐภูมิ  บุญยัง</v>
      </c>
      <c r="E12" s="126">
        <f>input1!E12</f>
        <v>1</v>
      </c>
      <c r="F12" s="17">
        <v>3</v>
      </c>
      <c r="G12" s="18">
        <v>1</v>
      </c>
      <c r="H12" s="18">
        <v>1</v>
      </c>
      <c r="I12" s="18">
        <v>3</v>
      </c>
      <c r="J12" s="19">
        <v>1</v>
      </c>
      <c r="K12" s="20">
        <v>1</v>
      </c>
      <c r="L12" s="18">
        <v>3</v>
      </c>
      <c r="M12" s="18">
        <v>1</v>
      </c>
      <c r="N12" s="18">
        <v>3</v>
      </c>
      <c r="O12" s="21">
        <v>1</v>
      </c>
      <c r="P12" s="17">
        <v>3</v>
      </c>
      <c r="Q12" s="18">
        <v>1</v>
      </c>
      <c r="R12" s="18">
        <v>1</v>
      </c>
      <c r="S12" s="18">
        <v>3</v>
      </c>
      <c r="T12" s="19">
        <v>1</v>
      </c>
      <c r="U12" s="20">
        <v>2</v>
      </c>
      <c r="V12" s="18">
        <v>3</v>
      </c>
      <c r="W12" s="18">
        <v>1</v>
      </c>
      <c r="X12" s="18">
        <v>1</v>
      </c>
      <c r="Y12" s="21">
        <v>3</v>
      </c>
      <c r="Z12" s="17">
        <v>2</v>
      </c>
      <c r="AA12" s="18">
        <v>1</v>
      </c>
      <c r="AB12" s="18">
        <v>1</v>
      </c>
      <c r="AC12" s="18">
        <v>1</v>
      </c>
      <c r="AD12" s="19">
        <v>1</v>
      </c>
      <c r="AE12" s="49">
        <f t="shared" si="10"/>
        <v>6</v>
      </c>
      <c r="AF12" s="95">
        <f t="shared" si="0"/>
        <v>6</v>
      </c>
      <c r="AG12" s="96">
        <f t="shared" si="1"/>
        <v>1</v>
      </c>
      <c r="AH12" s="93">
        <f t="shared" si="11"/>
        <v>5</v>
      </c>
      <c r="AI12" s="96">
        <f t="shared" si="2"/>
        <v>5</v>
      </c>
      <c r="AJ12" s="96">
        <f t="shared" si="3"/>
        <v>2</v>
      </c>
      <c r="AK12" s="96">
        <f t="shared" si="4"/>
        <v>3</v>
      </c>
      <c r="AL12" s="93">
        <f t="shared" si="12"/>
        <v>8</v>
      </c>
      <c r="AM12" s="96">
        <f t="shared" si="5"/>
        <v>8</v>
      </c>
      <c r="AN12" s="96">
        <f t="shared" si="6"/>
        <v>1</v>
      </c>
      <c r="AO12" s="96">
        <f t="shared" si="7"/>
        <v>1</v>
      </c>
      <c r="AP12" s="93">
        <f t="shared" si="13"/>
        <v>5</v>
      </c>
      <c r="AQ12" s="96">
        <f t="shared" si="8"/>
        <v>5</v>
      </c>
      <c r="AR12" s="93">
        <f t="shared" si="14"/>
        <v>15</v>
      </c>
      <c r="AS12" s="97">
        <f t="shared" si="9"/>
        <v>15</v>
      </c>
      <c r="AT12" s="12"/>
    </row>
    <row r="13" spans="1:46" s="13" customFormat="1" ht="18" customHeight="1" thickBot="1" x14ac:dyDescent="0.5">
      <c r="A13" s="203" t="s">
        <v>74</v>
      </c>
      <c r="B13" s="110" t="str">
        <f>input1!B13</f>
        <v>24</v>
      </c>
      <c r="C13" s="127" t="str">
        <f>input1!C13</f>
        <v>01432</v>
      </c>
      <c r="D13" s="128" t="str">
        <f>input1!D13</f>
        <v>เด็กชายอนุสรณ์  คงภักดี</v>
      </c>
      <c r="E13" s="129">
        <f>input1!E13</f>
        <v>1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3</v>
      </c>
      <c r="M13" s="26">
        <v>1</v>
      </c>
      <c r="N13" s="26">
        <v>3</v>
      </c>
      <c r="O13" s="29">
        <v>1</v>
      </c>
      <c r="P13" s="25">
        <v>3</v>
      </c>
      <c r="Q13" s="26">
        <v>1</v>
      </c>
      <c r="R13" s="26">
        <v>1</v>
      </c>
      <c r="S13" s="26">
        <v>3</v>
      </c>
      <c r="T13" s="27">
        <v>1</v>
      </c>
      <c r="U13" s="28">
        <v>2</v>
      </c>
      <c r="V13" s="26">
        <v>3</v>
      </c>
      <c r="W13" s="26">
        <v>1</v>
      </c>
      <c r="X13" s="26">
        <v>1</v>
      </c>
      <c r="Y13" s="29">
        <v>3</v>
      </c>
      <c r="Z13" s="25">
        <v>2</v>
      </c>
      <c r="AA13" s="26">
        <v>1</v>
      </c>
      <c r="AB13" s="26">
        <v>1</v>
      </c>
      <c r="AC13" s="26">
        <v>1</v>
      </c>
      <c r="AD13" s="27">
        <v>2</v>
      </c>
      <c r="AE13" s="49">
        <f t="shared" si="10"/>
        <v>6</v>
      </c>
      <c r="AF13" s="98">
        <f t="shared" si="0"/>
        <v>6</v>
      </c>
      <c r="AG13" s="99">
        <f t="shared" si="1"/>
        <v>1</v>
      </c>
      <c r="AH13" s="93">
        <f t="shared" si="11"/>
        <v>5</v>
      </c>
      <c r="AI13" s="99">
        <f t="shared" si="2"/>
        <v>5</v>
      </c>
      <c r="AJ13" s="99">
        <f t="shared" si="3"/>
        <v>2</v>
      </c>
      <c r="AK13" s="99">
        <f t="shared" si="4"/>
        <v>2</v>
      </c>
      <c r="AL13" s="93">
        <f t="shared" si="12"/>
        <v>7</v>
      </c>
      <c r="AM13" s="99">
        <f t="shared" si="5"/>
        <v>7</v>
      </c>
      <c r="AN13" s="99">
        <f t="shared" si="6"/>
        <v>1</v>
      </c>
      <c r="AO13" s="99">
        <f t="shared" si="7"/>
        <v>1</v>
      </c>
      <c r="AP13" s="93">
        <f t="shared" si="13"/>
        <v>5</v>
      </c>
      <c r="AQ13" s="99">
        <f t="shared" si="8"/>
        <v>5</v>
      </c>
      <c r="AR13" s="93">
        <f t="shared" si="14"/>
        <v>15</v>
      </c>
      <c r="AS13" s="100">
        <f t="shared" si="9"/>
        <v>15</v>
      </c>
      <c r="AT13" s="12"/>
    </row>
    <row r="14" spans="1:46" s="13" customFormat="1" ht="18" customHeight="1" x14ac:dyDescent="0.45">
      <c r="A14" s="198" t="s">
        <v>75</v>
      </c>
      <c r="B14" s="109" t="str">
        <f>input1!B14</f>
        <v>24</v>
      </c>
      <c r="C14" s="124" t="str">
        <f>input1!C14</f>
        <v>01433</v>
      </c>
      <c r="D14" s="125" t="str">
        <f>input1!D14</f>
        <v>เด็กหญิงชลธิชา  บัวสัมฤทธิ์</v>
      </c>
      <c r="E14" s="126">
        <f>input1!E14</f>
        <v>2</v>
      </c>
      <c r="F14" s="7">
        <v>3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3</v>
      </c>
      <c r="M14" s="8">
        <v>1</v>
      </c>
      <c r="N14" s="8">
        <v>3</v>
      </c>
      <c r="O14" s="11">
        <v>2</v>
      </c>
      <c r="P14" s="7">
        <v>3</v>
      </c>
      <c r="Q14" s="8">
        <v>1</v>
      </c>
      <c r="R14" s="8">
        <v>1</v>
      </c>
      <c r="S14" s="8">
        <v>3</v>
      </c>
      <c r="T14" s="9">
        <v>1</v>
      </c>
      <c r="U14" s="10">
        <v>2</v>
      </c>
      <c r="V14" s="8">
        <v>3</v>
      </c>
      <c r="W14" s="8">
        <v>1</v>
      </c>
      <c r="X14" s="8">
        <v>1</v>
      </c>
      <c r="Y14" s="11">
        <v>3</v>
      </c>
      <c r="Z14" s="7">
        <v>2</v>
      </c>
      <c r="AA14" s="8">
        <v>1</v>
      </c>
      <c r="AB14" s="8">
        <v>1</v>
      </c>
      <c r="AC14" s="8">
        <v>1</v>
      </c>
      <c r="AD14" s="9">
        <v>1</v>
      </c>
      <c r="AE14" s="49">
        <f t="shared" si="10"/>
        <v>6</v>
      </c>
      <c r="AF14" s="92">
        <f t="shared" si="0"/>
        <v>6</v>
      </c>
      <c r="AG14" s="93">
        <f t="shared" si="1"/>
        <v>1</v>
      </c>
      <c r="AH14" s="93">
        <f t="shared" si="11"/>
        <v>5</v>
      </c>
      <c r="AI14" s="93">
        <f t="shared" si="2"/>
        <v>5</v>
      </c>
      <c r="AJ14" s="93">
        <f t="shared" si="3"/>
        <v>2</v>
      </c>
      <c r="AK14" s="93">
        <f t="shared" si="4"/>
        <v>3</v>
      </c>
      <c r="AL14" s="93">
        <f t="shared" si="12"/>
        <v>9</v>
      </c>
      <c r="AM14" s="93">
        <f t="shared" si="5"/>
        <v>9</v>
      </c>
      <c r="AN14" s="93">
        <f t="shared" si="6"/>
        <v>1</v>
      </c>
      <c r="AO14" s="93">
        <f t="shared" si="7"/>
        <v>1</v>
      </c>
      <c r="AP14" s="93">
        <f t="shared" si="13"/>
        <v>5</v>
      </c>
      <c r="AQ14" s="93">
        <f t="shared" si="8"/>
        <v>5</v>
      </c>
      <c r="AR14" s="93">
        <f t="shared" si="14"/>
        <v>15</v>
      </c>
      <c r="AS14" s="94">
        <f t="shared" si="9"/>
        <v>15</v>
      </c>
      <c r="AT14" s="12"/>
    </row>
    <row r="15" spans="1:46" s="13" customFormat="1" ht="18" customHeight="1" x14ac:dyDescent="0.45">
      <c r="A15" s="111" t="s">
        <v>76</v>
      </c>
      <c r="B15" s="109" t="str">
        <f>input1!B15</f>
        <v>24</v>
      </c>
      <c r="C15" s="124" t="str">
        <f>input1!C15</f>
        <v>01434</v>
      </c>
      <c r="D15" s="125" t="str">
        <f>input1!D15</f>
        <v>เด็กหญิงนันธิดา  สิรินทร์</v>
      </c>
      <c r="E15" s="126">
        <f>input1!E15</f>
        <v>2</v>
      </c>
      <c r="F15" s="65">
        <v>3</v>
      </c>
      <c r="G15" s="66">
        <v>1</v>
      </c>
      <c r="H15" s="66">
        <v>1</v>
      </c>
      <c r="I15" s="66">
        <v>3</v>
      </c>
      <c r="J15" s="67">
        <v>1</v>
      </c>
      <c r="K15" s="68">
        <v>1</v>
      </c>
      <c r="L15" s="66">
        <v>3</v>
      </c>
      <c r="M15" s="66">
        <v>1</v>
      </c>
      <c r="N15" s="66">
        <v>3</v>
      </c>
      <c r="O15" s="69">
        <v>1</v>
      </c>
      <c r="P15" s="70">
        <v>3</v>
      </c>
      <c r="Q15" s="66">
        <v>1</v>
      </c>
      <c r="R15" s="66">
        <v>1</v>
      </c>
      <c r="S15" s="66">
        <v>3</v>
      </c>
      <c r="T15" s="67">
        <v>1</v>
      </c>
      <c r="U15" s="68">
        <v>2</v>
      </c>
      <c r="V15" s="66">
        <v>3</v>
      </c>
      <c r="W15" s="66">
        <v>1</v>
      </c>
      <c r="X15" s="66">
        <v>1</v>
      </c>
      <c r="Y15" s="69">
        <v>3</v>
      </c>
      <c r="Z15" s="70">
        <v>2</v>
      </c>
      <c r="AA15" s="66">
        <v>1</v>
      </c>
      <c r="AB15" s="66">
        <v>1</v>
      </c>
      <c r="AC15" s="66">
        <v>1</v>
      </c>
      <c r="AD15" s="67">
        <v>1</v>
      </c>
      <c r="AE15" s="49">
        <f t="shared" si="10"/>
        <v>6</v>
      </c>
      <c r="AF15" s="95">
        <f t="shared" si="0"/>
        <v>6</v>
      </c>
      <c r="AG15" s="96">
        <f t="shared" si="1"/>
        <v>1</v>
      </c>
      <c r="AH15" s="93">
        <f t="shared" si="11"/>
        <v>5</v>
      </c>
      <c r="AI15" s="96">
        <f t="shared" si="2"/>
        <v>5</v>
      </c>
      <c r="AJ15" s="96">
        <f t="shared" si="3"/>
        <v>2</v>
      </c>
      <c r="AK15" s="96">
        <f t="shared" si="4"/>
        <v>3</v>
      </c>
      <c r="AL15" s="93">
        <f t="shared" si="12"/>
        <v>8</v>
      </c>
      <c r="AM15" s="96">
        <f t="shared" si="5"/>
        <v>8</v>
      </c>
      <c r="AN15" s="96">
        <f t="shared" si="6"/>
        <v>1</v>
      </c>
      <c r="AO15" s="96">
        <f t="shared" si="7"/>
        <v>1</v>
      </c>
      <c r="AP15" s="93">
        <f t="shared" si="13"/>
        <v>5</v>
      </c>
      <c r="AQ15" s="96">
        <f t="shared" si="8"/>
        <v>5</v>
      </c>
      <c r="AR15" s="93">
        <f t="shared" si="14"/>
        <v>15</v>
      </c>
      <c r="AS15" s="97">
        <f t="shared" si="9"/>
        <v>15</v>
      </c>
      <c r="AT15" s="12"/>
    </row>
    <row r="16" spans="1:46" s="13" customFormat="1" ht="18" customHeight="1" x14ac:dyDescent="0.45">
      <c r="A16" s="200" t="s">
        <v>77</v>
      </c>
      <c r="B16" s="109" t="str">
        <f>input1!B16</f>
        <v>24</v>
      </c>
      <c r="C16" s="124" t="str">
        <f>input1!C16</f>
        <v>01436</v>
      </c>
      <c r="D16" s="125" t="str">
        <f>input1!D16</f>
        <v>เด็กหญิงปอแก้ว  แก้วบุราณ</v>
      </c>
      <c r="E16" s="126">
        <f>input1!E16</f>
        <v>2</v>
      </c>
      <c r="F16" s="17">
        <v>3</v>
      </c>
      <c r="G16" s="18">
        <v>1</v>
      </c>
      <c r="H16" s="18">
        <v>1</v>
      </c>
      <c r="I16" s="18">
        <v>3</v>
      </c>
      <c r="J16" s="19">
        <v>1</v>
      </c>
      <c r="K16" s="20">
        <v>1</v>
      </c>
      <c r="L16" s="18">
        <v>3</v>
      </c>
      <c r="M16" s="18">
        <v>1</v>
      </c>
      <c r="N16" s="18">
        <v>3</v>
      </c>
      <c r="O16" s="21">
        <v>1</v>
      </c>
      <c r="P16" s="17">
        <v>3</v>
      </c>
      <c r="Q16" s="18">
        <v>1</v>
      </c>
      <c r="R16" s="18">
        <v>1</v>
      </c>
      <c r="S16" s="18">
        <v>3</v>
      </c>
      <c r="T16" s="19">
        <v>1</v>
      </c>
      <c r="U16" s="20">
        <v>2</v>
      </c>
      <c r="V16" s="18">
        <v>3</v>
      </c>
      <c r="W16" s="18">
        <v>1</v>
      </c>
      <c r="X16" s="18">
        <v>1</v>
      </c>
      <c r="Y16" s="21">
        <v>3</v>
      </c>
      <c r="Z16" s="17">
        <v>3</v>
      </c>
      <c r="AA16" s="18">
        <v>1</v>
      </c>
      <c r="AB16" s="18">
        <v>1</v>
      </c>
      <c r="AC16" s="18">
        <v>1</v>
      </c>
      <c r="AD16" s="19">
        <v>3</v>
      </c>
      <c r="AE16" s="49">
        <f t="shared" si="10"/>
        <v>6</v>
      </c>
      <c r="AF16" s="95">
        <f t="shared" si="0"/>
        <v>6</v>
      </c>
      <c r="AG16" s="96">
        <f t="shared" si="1"/>
        <v>1</v>
      </c>
      <c r="AH16" s="93">
        <f t="shared" si="11"/>
        <v>5</v>
      </c>
      <c r="AI16" s="96">
        <f t="shared" si="2"/>
        <v>5</v>
      </c>
      <c r="AJ16" s="96">
        <f t="shared" si="3"/>
        <v>1</v>
      </c>
      <c r="AK16" s="96">
        <f t="shared" si="4"/>
        <v>1</v>
      </c>
      <c r="AL16" s="93">
        <f t="shared" si="12"/>
        <v>5</v>
      </c>
      <c r="AM16" s="96">
        <f t="shared" si="5"/>
        <v>5</v>
      </c>
      <c r="AN16" s="96">
        <f t="shared" si="6"/>
        <v>1</v>
      </c>
      <c r="AO16" s="96">
        <f t="shared" si="7"/>
        <v>1</v>
      </c>
      <c r="AP16" s="93">
        <f t="shared" si="13"/>
        <v>5</v>
      </c>
      <c r="AQ16" s="96">
        <f t="shared" si="8"/>
        <v>5</v>
      </c>
      <c r="AR16" s="93">
        <f t="shared" si="14"/>
        <v>15</v>
      </c>
      <c r="AS16" s="97">
        <f t="shared" si="9"/>
        <v>15</v>
      </c>
      <c r="AT16" s="12"/>
    </row>
    <row r="17" spans="1:71" s="13" customFormat="1" ht="18" customHeight="1" x14ac:dyDescent="0.45">
      <c r="A17" s="202" t="s">
        <v>78</v>
      </c>
      <c r="B17" s="109" t="str">
        <f>input1!B17</f>
        <v>24</v>
      </c>
      <c r="C17" s="124" t="str">
        <f>input1!C17</f>
        <v>01437</v>
      </c>
      <c r="D17" s="125" t="str">
        <f>input1!D17</f>
        <v>เด็กหญิงมลฑการ  แซ่เจี่ย</v>
      </c>
      <c r="E17" s="126">
        <f>input1!E17</f>
        <v>2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3</v>
      </c>
      <c r="M17" s="18">
        <v>1</v>
      </c>
      <c r="N17" s="18">
        <v>3</v>
      </c>
      <c r="O17" s="21">
        <v>1</v>
      </c>
      <c r="P17" s="17">
        <v>3</v>
      </c>
      <c r="Q17" s="18">
        <v>1</v>
      </c>
      <c r="R17" s="18">
        <v>1</v>
      </c>
      <c r="S17" s="18">
        <v>3</v>
      </c>
      <c r="T17" s="19">
        <v>1</v>
      </c>
      <c r="U17" s="20">
        <v>2</v>
      </c>
      <c r="V17" s="18">
        <v>3</v>
      </c>
      <c r="W17" s="18">
        <v>1</v>
      </c>
      <c r="X17" s="18">
        <v>1</v>
      </c>
      <c r="Y17" s="21">
        <v>3</v>
      </c>
      <c r="Z17" s="17">
        <v>3</v>
      </c>
      <c r="AA17" s="18">
        <v>1</v>
      </c>
      <c r="AB17" s="18">
        <v>1</v>
      </c>
      <c r="AC17" s="18">
        <v>1</v>
      </c>
      <c r="AD17" s="19">
        <v>3</v>
      </c>
      <c r="AE17" s="49">
        <f t="shared" si="10"/>
        <v>6</v>
      </c>
      <c r="AF17" s="95">
        <f t="shared" si="0"/>
        <v>6</v>
      </c>
      <c r="AG17" s="96">
        <f t="shared" si="1"/>
        <v>1</v>
      </c>
      <c r="AH17" s="93">
        <f t="shared" si="11"/>
        <v>5</v>
      </c>
      <c r="AI17" s="96">
        <f t="shared" si="2"/>
        <v>5</v>
      </c>
      <c r="AJ17" s="96">
        <f t="shared" si="3"/>
        <v>1</v>
      </c>
      <c r="AK17" s="96">
        <f t="shared" si="4"/>
        <v>1</v>
      </c>
      <c r="AL17" s="93">
        <f t="shared" si="12"/>
        <v>5</v>
      </c>
      <c r="AM17" s="96">
        <f t="shared" si="5"/>
        <v>5</v>
      </c>
      <c r="AN17" s="96">
        <f t="shared" si="6"/>
        <v>1</v>
      </c>
      <c r="AO17" s="96">
        <f t="shared" si="7"/>
        <v>1</v>
      </c>
      <c r="AP17" s="93">
        <f t="shared" si="13"/>
        <v>5</v>
      </c>
      <c r="AQ17" s="96">
        <f t="shared" si="8"/>
        <v>5</v>
      </c>
      <c r="AR17" s="93">
        <f t="shared" si="14"/>
        <v>15</v>
      </c>
      <c r="AS17" s="97">
        <f t="shared" si="9"/>
        <v>15</v>
      </c>
      <c r="AT17" s="12"/>
    </row>
    <row r="18" spans="1:71" s="13" customFormat="1" ht="18" customHeight="1" thickBot="1" x14ac:dyDescent="0.5">
      <c r="A18" s="203" t="s">
        <v>79</v>
      </c>
      <c r="B18" s="110" t="str">
        <f>input1!B18</f>
        <v>24</v>
      </c>
      <c r="C18" s="127" t="str">
        <f>input1!C18</f>
        <v>01438</v>
      </c>
      <c r="D18" s="128" t="str">
        <f>input1!D18</f>
        <v>เด็กหญิงวรรวิสา  สำลี</v>
      </c>
      <c r="E18" s="129">
        <f>input1!E18</f>
        <v>2</v>
      </c>
      <c r="F18" s="25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9">
        <f t="shared" si="10"/>
        <v>0</v>
      </c>
      <c r="AF18" s="98" t="str">
        <f t="shared" si="0"/>
        <v>0</v>
      </c>
      <c r="AG18" s="99" t="b">
        <f t="shared" si="1"/>
        <v>0</v>
      </c>
      <c r="AH18" s="93">
        <f t="shared" si="11"/>
        <v>0</v>
      </c>
      <c r="AI18" s="99" t="str">
        <f t="shared" si="2"/>
        <v>0</v>
      </c>
      <c r="AJ18" s="99" t="b">
        <f t="shared" si="3"/>
        <v>0</v>
      </c>
      <c r="AK18" s="99" t="b">
        <f t="shared" si="4"/>
        <v>0</v>
      </c>
      <c r="AL18" s="93">
        <f t="shared" si="12"/>
        <v>0</v>
      </c>
      <c r="AM18" s="99" t="str">
        <f t="shared" si="5"/>
        <v>0</v>
      </c>
      <c r="AN18" s="99" t="b">
        <f t="shared" si="6"/>
        <v>0</v>
      </c>
      <c r="AO18" s="99" t="b">
        <f t="shared" si="7"/>
        <v>0</v>
      </c>
      <c r="AP18" s="93">
        <f t="shared" si="13"/>
        <v>0</v>
      </c>
      <c r="AQ18" s="99" t="str">
        <f t="shared" si="8"/>
        <v>0</v>
      </c>
      <c r="AR18" s="93">
        <f t="shared" si="14"/>
        <v>0</v>
      </c>
      <c r="AS18" s="100" t="str">
        <f t="shared" si="9"/>
        <v>0</v>
      </c>
      <c r="AT18" s="12"/>
    </row>
    <row r="19" spans="1:71" s="13" customFormat="1" ht="18" customHeight="1" x14ac:dyDescent="0.45">
      <c r="A19" s="198" t="s">
        <v>80</v>
      </c>
      <c r="B19" s="109" t="str">
        <f>input1!B19</f>
        <v>24</v>
      </c>
      <c r="C19" s="124" t="str">
        <f>input1!C19</f>
        <v>01440</v>
      </c>
      <c r="D19" s="125" t="str">
        <f>input1!D19</f>
        <v>เด็กหญิงอรัญญา  กันทาบุญ</v>
      </c>
      <c r="E19" s="126">
        <f>input1!E19</f>
        <v>2</v>
      </c>
      <c r="F19" s="65">
        <v>3</v>
      </c>
      <c r="G19" s="66">
        <v>1</v>
      </c>
      <c r="H19" s="66">
        <v>1</v>
      </c>
      <c r="I19" s="66">
        <v>3</v>
      </c>
      <c r="J19" s="67">
        <v>1</v>
      </c>
      <c r="K19" s="68">
        <v>1</v>
      </c>
      <c r="L19" s="66">
        <v>3</v>
      </c>
      <c r="M19" s="66">
        <v>1</v>
      </c>
      <c r="N19" s="66">
        <v>3</v>
      </c>
      <c r="O19" s="69">
        <v>1</v>
      </c>
      <c r="P19" s="70">
        <v>3</v>
      </c>
      <c r="Q19" s="66">
        <v>1</v>
      </c>
      <c r="R19" s="66">
        <v>1</v>
      </c>
      <c r="S19" s="66">
        <v>3</v>
      </c>
      <c r="T19" s="67">
        <v>1</v>
      </c>
      <c r="U19" s="68">
        <v>2</v>
      </c>
      <c r="V19" s="66">
        <v>3</v>
      </c>
      <c r="W19" s="66">
        <v>1</v>
      </c>
      <c r="X19" s="66">
        <v>1</v>
      </c>
      <c r="Y19" s="69">
        <v>3</v>
      </c>
      <c r="Z19" s="70">
        <v>3</v>
      </c>
      <c r="AA19" s="66">
        <v>1</v>
      </c>
      <c r="AB19" s="66">
        <v>1</v>
      </c>
      <c r="AC19" s="66">
        <v>1</v>
      </c>
      <c r="AD19" s="67">
        <v>3</v>
      </c>
      <c r="AE19" s="49">
        <f t="shared" si="10"/>
        <v>6</v>
      </c>
      <c r="AF19" s="92">
        <f t="shared" si="0"/>
        <v>6</v>
      </c>
      <c r="AG19" s="93">
        <f t="shared" si="1"/>
        <v>1</v>
      </c>
      <c r="AH19" s="93">
        <f t="shared" si="11"/>
        <v>5</v>
      </c>
      <c r="AI19" s="93">
        <f t="shared" si="2"/>
        <v>5</v>
      </c>
      <c r="AJ19" s="93">
        <f t="shared" si="3"/>
        <v>1</v>
      </c>
      <c r="AK19" s="93">
        <f t="shared" si="4"/>
        <v>1</v>
      </c>
      <c r="AL19" s="93">
        <f t="shared" si="12"/>
        <v>5</v>
      </c>
      <c r="AM19" s="93">
        <f t="shared" si="5"/>
        <v>5</v>
      </c>
      <c r="AN19" s="93">
        <f t="shared" si="6"/>
        <v>1</v>
      </c>
      <c r="AO19" s="93">
        <f t="shared" si="7"/>
        <v>1</v>
      </c>
      <c r="AP19" s="93">
        <f t="shared" si="13"/>
        <v>5</v>
      </c>
      <c r="AQ19" s="93">
        <f t="shared" si="8"/>
        <v>5</v>
      </c>
      <c r="AR19" s="93">
        <f t="shared" si="14"/>
        <v>15</v>
      </c>
      <c r="AS19" s="94">
        <f t="shared" si="9"/>
        <v>15</v>
      </c>
      <c r="AT19" s="12"/>
    </row>
    <row r="20" spans="1:71" s="13" customFormat="1" ht="18" customHeight="1" x14ac:dyDescent="0.45">
      <c r="A20" s="111" t="s">
        <v>29</v>
      </c>
      <c r="B20" s="109" t="str">
        <f>input1!B20</f>
        <v>24</v>
      </c>
      <c r="C20" s="124" t="str">
        <f>input1!C20</f>
        <v>01442</v>
      </c>
      <c r="D20" s="125" t="str">
        <f>input1!D20</f>
        <v>เด็กชายกิตติพงษ์  โพธิ์ทอง</v>
      </c>
      <c r="E20" s="126">
        <f>input1!E20</f>
        <v>1</v>
      </c>
      <c r="F20" s="17">
        <v>3</v>
      </c>
      <c r="G20" s="18">
        <v>1</v>
      </c>
      <c r="H20" s="18">
        <v>1</v>
      </c>
      <c r="I20" s="18">
        <v>3</v>
      </c>
      <c r="J20" s="19">
        <v>1</v>
      </c>
      <c r="K20" s="20">
        <v>1</v>
      </c>
      <c r="L20" s="18">
        <v>3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3</v>
      </c>
      <c r="T20" s="19">
        <v>1</v>
      </c>
      <c r="U20" s="20">
        <v>2</v>
      </c>
      <c r="V20" s="18">
        <v>3</v>
      </c>
      <c r="W20" s="18">
        <v>1</v>
      </c>
      <c r="X20" s="18">
        <v>1</v>
      </c>
      <c r="Y20" s="21">
        <v>3</v>
      </c>
      <c r="Z20" s="17">
        <v>3</v>
      </c>
      <c r="AA20" s="18">
        <v>1</v>
      </c>
      <c r="AB20" s="18">
        <v>1</v>
      </c>
      <c r="AC20" s="18">
        <v>1</v>
      </c>
      <c r="AD20" s="19">
        <v>3</v>
      </c>
      <c r="AE20" s="49">
        <f t="shared" si="10"/>
        <v>6</v>
      </c>
      <c r="AF20" s="95">
        <f t="shared" si="0"/>
        <v>6</v>
      </c>
      <c r="AG20" s="96">
        <f t="shared" si="1"/>
        <v>1</v>
      </c>
      <c r="AH20" s="93">
        <f t="shared" si="11"/>
        <v>5</v>
      </c>
      <c r="AI20" s="96">
        <f t="shared" si="2"/>
        <v>5</v>
      </c>
      <c r="AJ20" s="96">
        <f t="shared" si="3"/>
        <v>1</v>
      </c>
      <c r="AK20" s="96">
        <f t="shared" si="4"/>
        <v>1</v>
      </c>
      <c r="AL20" s="93">
        <f t="shared" si="12"/>
        <v>5</v>
      </c>
      <c r="AM20" s="96">
        <f t="shared" si="5"/>
        <v>5</v>
      </c>
      <c r="AN20" s="96">
        <f t="shared" si="6"/>
        <v>1</v>
      </c>
      <c r="AO20" s="96">
        <f t="shared" si="7"/>
        <v>1</v>
      </c>
      <c r="AP20" s="93">
        <f t="shared" si="13"/>
        <v>5</v>
      </c>
      <c r="AQ20" s="96">
        <f t="shared" si="8"/>
        <v>5</v>
      </c>
      <c r="AR20" s="93">
        <f t="shared" si="14"/>
        <v>15</v>
      </c>
      <c r="AS20" s="97">
        <f t="shared" si="9"/>
        <v>15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200" t="s">
        <v>30</v>
      </c>
      <c r="B21" s="109" t="str">
        <f>input1!B21</f>
        <v>24</v>
      </c>
      <c r="C21" s="124" t="str">
        <f>input1!C21</f>
        <v>01443</v>
      </c>
      <c r="D21" s="125" t="str">
        <f>input1!D21</f>
        <v>เด็กชายจุฑา  สรรพค้า</v>
      </c>
      <c r="E21" s="126">
        <f>input1!E21</f>
        <v>1</v>
      </c>
      <c r="F21" s="17">
        <v>3</v>
      </c>
      <c r="G21" s="18">
        <v>2</v>
      </c>
      <c r="H21" s="18">
        <v>1</v>
      </c>
      <c r="I21" s="18">
        <v>3</v>
      </c>
      <c r="J21" s="19">
        <v>1</v>
      </c>
      <c r="K21" s="20">
        <v>1</v>
      </c>
      <c r="L21" s="18">
        <v>3</v>
      </c>
      <c r="M21" s="18">
        <v>1</v>
      </c>
      <c r="N21" s="18">
        <v>3</v>
      </c>
      <c r="O21" s="21">
        <v>3</v>
      </c>
      <c r="P21" s="17">
        <v>3</v>
      </c>
      <c r="Q21" s="18">
        <v>1</v>
      </c>
      <c r="R21" s="18">
        <v>1</v>
      </c>
      <c r="S21" s="18">
        <v>3</v>
      </c>
      <c r="T21" s="19">
        <v>1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1</v>
      </c>
      <c r="AC21" s="18">
        <v>1</v>
      </c>
      <c r="AD21" s="19">
        <v>2</v>
      </c>
      <c r="AE21" s="49">
        <f t="shared" si="10"/>
        <v>6</v>
      </c>
      <c r="AF21" s="95">
        <f t="shared" si="0"/>
        <v>6</v>
      </c>
      <c r="AG21" s="96">
        <f t="shared" si="1"/>
        <v>1</v>
      </c>
      <c r="AH21" s="93">
        <f t="shared" si="11"/>
        <v>5</v>
      </c>
      <c r="AI21" s="96">
        <f t="shared" si="2"/>
        <v>5</v>
      </c>
      <c r="AJ21" s="96">
        <f t="shared" si="3"/>
        <v>2</v>
      </c>
      <c r="AK21" s="96">
        <f t="shared" si="4"/>
        <v>2</v>
      </c>
      <c r="AL21" s="93">
        <f t="shared" si="12"/>
        <v>10</v>
      </c>
      <c r="AM21" s="96">
        <f t="shared" si="5"/>
        <v>10</v>
      </c>
      <c r="AN21" s="96">
        <f t="shared" si="6"/>
        <v>1</v>
      </c>
      <c r="AO21" s="96">
        <f t="shared" si="7"/>
        <v>1</v>
      </c>
      <c r="AP21" s="93">
        <f t="shared" si="13"/>
        <v>5</v>
      </c>
      <c r="AQ21" s="96">
        <f t="shared" si="8"/>
        <v>5</v>
      </c>
      <c r="AR21" s="93">
        <f t="shared" si="14"/>
        <v>15</v>
      </c>
      <c r="AS21" s="97">
        <f t="shared" si="9"/>
        <v>15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2" t="s">
        <v>31</v>
      </c>
      <c r="B22" s="109" t="str">
        <f>input1!B22</f>
        <v>24</v>
      </c>
      <c r="C22" s="124" t="str">
        <f>input1!C22</f>
        <v>01444</v>
      </c>
      <c r="D22" s="125" t="str">
        <f>input1!D22</f>
        <v>เด็กชายชิตพล  สมนึก</v>
      </c>
      <c r="E22" s="126">
        <f>input1!E22</f>
        <v>1</v>
      </c>
      <c r="F22" s="31">
        <v>3</v>
      </c>
      <c r="G22" s="32">
        <v>1</v>
      </c>
      <c r="H22" s="32">
        <v>1</v>
      </c>
      <c r="I22" s="32">
        <v>3</v>
      </c>
      <c r="J22" s="33">
        <v>1</v>
      </c>
      <c r="K22" s="34">
        <v>1</v>
      </c>
      <c r="L22" s="32">
        <v>3</v>
      </c>
      <c r="M22" s="32">
        <v>1</v>
      </c>
      <c r="N22" s="32">
        <v>3</v>
      </c>
      <c r="O22" s="35">
        <v>1</v>
      </c>
      <c r="P22" s="36">
        <v>3</v>
      </c>
      <c r="Q22" s="32">
        <v>1</v>
      </c>
      <c r="R22" s="32">
        <v>1</v>
      </c>
      <c r="S22" s="32">
        <v>3</v>
      </c>
      <c r="T22" s="33">
        <v>1</v>
      </c>
      <c r="U22" s="34">
        <v>2</v>
      </c>
      <c r="V22" s="32">
        <v>3</v>
      </c>
      <c r="W22" s="32">
        <v>1</v>
      </c>
      <c r="X22" s="32">
        <v>1</v>
      </c>
      <c r="Y22" s="35">
        <v>3</v>
      </c>
      <c r="Z22" s="36">
        <v>2</v>
      </c>
      <c r="AA22" s="32">
        <v>1</v>
      </c>
      <c r="AB22" s="32">
        <v>1</v>
      </c>
      <c r="AC22" s="32">
        <v>1</v>
      </c>
      <c r="AD22" s="33">
        <v>2</v>
      </c>
      <c r="AE22" s="49">
        <f t="shared" si="10"/>
        <v>6</v>
      </c>
      <c r="AF22" s="95">
        <f t="shared" si="0"/>
        <v>6</v>
      </c>
      <c r="AG22" s="96">
        <f t="shared" si="1"/>
        <v>1</v>
      </c>
      <c r="AH22" s="93">
        <f t="shared" si="11"/>
        <v>5</v>
      </c>
      <c r="AI22" s="96">
        <f t="shared" si="2"/>
        <v>5</v>
      </c>
      <c r="AJ22" s="96">
        <f t="shared" si="3"/>
        <v>2</v>
      </c>
      <c r="AK22" s="96">
        <f t="shared" si="4"/>
        <v>2</v>
      </c>
      <c r="AL22" s="93">
        <f t="shared" si="12"/>
        <v>7</v>
      </c>
      <c r="AM22" s="96">
        <f t="shared" si="5"/>
        <v>7</v>
      </c>
      <c r="AN22" s="96">
        <f t="shared" si="6"/>
        <v>1</v>
      </c>
      <c r="AO22" s="96">
        <f t="shared" si="7"/>
        <v>1</v>
      </c>
      <c r="AP22" s="93">
        <f t="shared" si="13"/>
        <v>5</v>
      </c>
      <c r="AQ22" s="96">
        <f t="shared" si="8"/>
        <v>5</v>
      </c>
      <c r="AR22" s="93">
        <f t="shared" si="14"/>
        <v>15</v>
      </c>
      <c r="AS22" s="97">
        <f t="shared" si="9"/>
        <v>15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55</v>
      </c>
      <c r="B23" s="110" t="str">
        <f>input1!B23</f>
        <v>24</v>
      </c>
      <c r="C23" s="127" t="str">
        <f>input1!C23</f>
        <v>01445</v>
      </c>
      <c r="D23" s="128" t="str">
        <f>input1!D23</f>
        <v>เด็กชายเชาว์วิศิฎ์  นิลมณี</v>
      </c>
      <c r="E23" s="129">
        <f>input1!E23</f>
        <v>1</v>
      </c>
      <c r="F23" s="59">
        <v>3</v>
      </c>
      <c r="G23" s="60">
        <v>1</v>
      </c>
      <c r="H23" s="60">
        <v>1</v>
      </c>
      <c r="I23" s="60">
        <v>3</v>
      </c>
      <c r="J23" s="61">
        <v>1</v>
      </c>
      <c r="K23" s="62">
        <v>1</v>
      </c>
      <c r="L23" s="60">
        <v>3</v>
      </c>
      <c r="M23" s="60">
        <v>1</v>
      </c>
      <c r="N23" s="60">
        <v>3</v>
      </c>
      <c r="O23" s="63">
        <v>1</v>
      </c>
      <c r="P23" s="64">
        <v>3</v>
      </c>
      <c r="Q23" s="60">
        <v>1</v>
      </c>
      <c r="R23" s="60">
        <v>1</v>
      </c>
      <c r="S23" s="60">
        <v>3</v>
      </c>
      <c r="T23" s="61">
        <v>1</v>
      </c>
      <c r="U23" s="62">
        <v>2</v>
      </c>
      <c r="V23" s="60">
        <v>3</v>
      </c>
      <c r="W23" s="60">
        <v>1</v>
      </c>
      <c r="X23" s="60">
        <v>1</v>
      </c>
      <c r="Y23" s="63">
        <v>3</v>
      </c>
      <c r="Z23" s="64">
        <v>2</v>
      </c>
      <c r="AA23" s="60">
        <v>1</v>
      </c>
      <c r="AB23" s="60">
        <v>1</v>
      </c>
      <c r="AC23" s="60">
        <v>1</v>
      </c>
      <c r="AD23" s="61">
        <v>2</v>
      </c>
      <c r="AE23" s="49">
        <f t="shared" si="10"/>
        <v>6</v>
      </c>
      <c r="AF23" s="98">
        <f t="shared" si="0"/>
        <v>6</v>
      </c>
      <c r="AG23" s="99">
        <f t="shared" si="1"/>
        <v>1</v>
      </c>
      <c r="AH23" s="93">
        <f t="shared" si="11"/>
        <v>5</v>
      </c>
      <c r="AI23" s="99">
        <f t="shared" si="2"/>
        <v>5</v>
      </c>
      <c r="AJ23" s="99">
        <f t="shared" si="3"/>
        <v>2</v>
      </c>
      <c r="AK23" s="99">
        <f t="shared" si="4"/>
        <v>2</v>
      </c>
      <c r="AL23" s="93">
        <f t="shared" si="12"/>
        <v>7</v>
      </c>
      <c r="AM23" s="99">
        <f t="shared" si="5"/>
        <v>7</v>
      </c>
      <c r="AN23" s="99">
        <f t="shared" si="6"/>
        <v>1</v>
      </c>
      <c r="AO23" s="99">
        <f t="shared" si="7"/>
        <v>1</v>
      </c>
      <c r="AP23" s="93">
        <f t="shared" si="13"/>
        <v>5</v>
      </c>
      <c r="AQ23" s="99">
        <f t="shared" si="8"/>
        <v>5</v>
      </c>
      <c r="AR23" s="93">
        <f t="shared" si="14"/>
        <v>15</v>
      </c>
      <c r="AS23" s="100">
        <f t="shared" si="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8" t="s">
        <v>56</v>
      </c>
      <c r="B24" s="109" t="str">
        <f>input1!B24</f>
        <v>24</v>
      </c>
      <c r="C24" s="124" t="str">
        <f>input1!C24</f>
        <v>01446</v>
      </c>
      <c r="D24" s="125" t="str">
        <f>input1!D24</f>
        <v xml:space="preserve">เด็กชายธีรพล  พูลสาวิจิตร </v>
      </c>
      <c r="E24" s="126">
        <f>input1!E24</f>
        <v>1</v>
      </c>
      <c r="F24" s="53">
        <v>3</v>
      </c>
      <c r="G24" s="54">
        <v>1</v>
      </c>
      <c r="H24" s="54">
        <v>1</v>
      </c>
      <c r="I24" s="54">
        <v>3</v>
      </c>
      <c r="J24" s="55">
        <v>1</v>
      </c>
      <c r="K24" s="56">
        <v>1</v>
      </c>
      <c r="L24" s="54">
        <v>3</v>
      </c>
      <c r="M24" s="54">
        <v>1</v>
      </c>
      <c r="N24" s="54">
        <v>3</v>
      </c>
      <c r="O24" s="57">
        <v>1</v>
      </c>
      <c r="P24" s="58">
        <v>3</v>
      </c>
      <c r="Q24" s="54">
        <v>1</v>
      </c>
      <c r="R24" s="54">
        <v>1</v>
      </c>
      <c r="S24" s="54">
        <v>3</v>
      </c>
      <c r="T24" s="55">
        <v>1</v>
      </c>
      <c r="U24" s="56">
        <v>2</v>
      </c>
      <c r="V24" s="54">
        <v>3</v>
      </c>
      <c r="W24" s="54">
        <v>1</v>
      </c>
      <c r="X24" s="54">
        <v>1</v>
      </c>
      <c r="Y24" s="57">
        <v>3</v>
      </c>
      <c r="Z24" s="58">
        <v>2</v>
      </c>
      <c r="AA24" s="54">
        <v>1</v>
      </c>
      <c r="AB24" s="54">
        <v>1</v>
      </c>
      <c r="AC24" s="54">
        <v>1</v>
      </c>
      <c r="AD24" s="55">
        <v>2</v>
      </c>
      <c r="AE24" s="49">
        <f t="shared" si="10"/>
        <v>6</v>
      </c>
      <c r="AF24" s="92">
        <f t="shared" si="0"/>
        <v>6</v>
      </c>
      <c r="AG24" s="93">
        <f t="shared" si="1"/>
        <v>1</v>
      </c>
      <c r="AH24" s="93">
        <f t="shared" si="11"/>
        <v>5</v>
      </c>
      <c r="AI24" s="93">
        <f t="shared" si="2"/>
        <v>5</v>
      </c>
      <c r="AJ24" s="93">
        <f t="shared" si="3"/>
        <v>2</v>
      </c>
      <c r="AK24" s="93">
        <f t="shared" si="4"/>
        <v>2</v>
      </c>
      <c r="AL24" s="93">
        <f t="shared" si="12"/>
        <v>7</v>
      </c>
      <c r="AM24" s="93">
        <f t="shared" si="5"/>
        <v>7</v>
      </c>
      <c r="AN24" s="93">
        <f t="shared" si="6"/>
        <v>1</v>
      </c>
      <c r="AO24" s="93">
        <f t="shared" si="7"/>
        <v>1</v>
      </c>
      <c r="AP24" s="93">
        <f t="shared" si="13"/>
        <v>5</v>
      </c>
      <c r="AQ24" s="93">
        <f t="shared" si="8"/>
        <v>5</v>
      </c>
      <c r="AR24" s="93">
        <f t="shared" si="14"/>
        <v>15</v>
      </c>
      <c r="AS24" s="94">
        <f t="shared" si="9"/>
        <v>15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1" t="s">
        <v>57</v>
      </c>
      <c r="B25" s="109" t="str">
        <f>input1!B25</f>
        <v>24</v>
      </c>
      <c r="C25" s="124" t="str">
        <f>input1!C25</f>
        <v>01447</v>
      </c>
      <c r="D25" s="125" t="str">
        <f>input1!D25</f>
        <v>เด็กชายปิยะฉัตร  เอี่ยมอ้น</v>
      </c>
      <c r="E25" s="126">
        <f>input1!E25</f>
        <v>1</v>
      </c>
      <c r="F25" s="37">
        <v>3</v>
      </c>
      <c r="G25" s="38">
        <v>2</v>
      </c>
      <c r="H25" s="38">
        <v>1</v>
      </c>
      <c r="I25" s="38">
        <v>3</v>
      </c>
      <c r="J25" s="39">
        <v>1</v>
      </c>
      <c r="K25" s="40">
        <v>1</v>
      </c>
      <c r="L25" s="38">
        <v>3</v>
      </c>
      <c r="M25" s="38">
        <v>1</v>
      </c>
      <c r="N25" s="38">
        <v>3</v>
      </c>
      <c r="O25" s="41">
        <v>2</v>
      </c>
      <c r="P25" s="42">
        <v>3</v>
      </c>
      <c r="Q25" s="38">
        <v>1</v>
      </c>
      <c r="R25" s="38">
        <v>1</v>
      </c>
      <c r="S25" s="38">
        <v>3</v>
      </c>
      <c r="T25" s="39">
        <v>1</v>
      </c>
      <c r="U25" s="40">
        <v>2</v>
      </c>
      <c r="V25" s="38">
        <v>3</v>
      </c>
      <c r="W25" s="38">
        <v>1</v>
      </c>
      <c r="X25" s="38">
        <v>1</v>
      </c>
      <c r="Y25" s="41">
        <v>3</v>
      </c>
      <c r="Z25" s="42">
        <v>2</v>
      </c>
      <c r="AA25" s="38">
        <v>1</v>
      </c>
      <c r="AB25" s="38">
        <v>1</v>
      </c>
      <c r="AC25" s="38">
        <v>1</v>
      </c>
      <c r="AD25" s="39">
        <v>3</v>
      </c>
      <c r="AE25" s="49">
        <f t="shared" si="10"/>
        <v>6</v>
      </c>
      <c r="AF25" s="95">
        <f t="shared" si="0"/>
        <v>6</v>
      </c>
      <c r="AG25" s="96">
        <f t="shared" si="1"/>
        <v>1</v>
      </c>
      <c r="AH25" s="93">
        <f t="shared" si="11"/>
        <v>5</v>
      </c>
      <c r="AI25" s="96">
        <f t="shared" si="2"/>
        <v>5</v>
      </c>
      <c r="AJ25" s="96">
        <f t="shared" si="3"/>
        <v>2</v>
      </c>
      <c r="AK25" s="96">
        <f t="shared" si="4"/>
        <v>1</v>
      </c>
      <c r="AL25" s="93">
        <f t="shared" si="12"/>
        <v>8</v>
      </c>
      <c r="AM25" s="96">
        <f t="shared" si="5"/>
        <v>8</v>
      </c>
      <c r="AN25" s="96">
        <f t="shared" si="6"/>
        <v>1</v>
      </c>
      <c r="AO25" s="96">
        <f t="shared" si="7"/>
        <v>1</v>
      </c>
      <c r="AP25" s="93">
        <f t="shared" si="13"/>
        <v>5</v>
      </c>
      <c r="AQ25" s="96">
        <f t="shared" si="8"/>
        <v>5</v>
      </c>
      <c r="AR25" s="93">
        <f t="shared" si="14"/>
        <v>15</v>
      </c>
      <c r="AS25" s="97">
        <f t="shared" si="9"/>
        <v>15</v>
      </c>
    </row>
    <row r="26" spans="1:71" s="13" customFormat="1" ht="18" customHeight="1" x14ac:dyDescent="0.45">
      <c r="A26" s="200" t="s">
        <v>58</v>
      </c>
      <c r="B26" s="109" t="str">
        <f>input1!B26</f>
        <v>24</v>
      </c>
      <c r="C26" s="124" t="str">
        <f>input1!C26</f>
        <v>01448</v>
      </c>
      <c r="D26" s="125" t="str">
        <f>input1!D26</f>
        <v>เด็กชายปุรชัย  พุทธา</v>
      </c>
      <c r="E26" s="126">
        <f>input1!E26</f>
        <v>1</v>
      </c>
      <c r="F26" s="37">
        <v>3</v>
      </c>
      <c r="G26" s="38">
        <v>1</v>
      </c>
      <c r="H26" s="38">
        <v>1</v>
      </c>
      <c r="I26" s="38">
        <v>3</v>
      </c>
      <c r="J26" s="39">
        <v>1</v>
      </c>
      <c r="K26" s="40">
        <v>1</v>
      </c>
      <c r="L26" s="38">
        <v>3</v>
      </c>
      <c r="M26" s="38">
        <v>1</v>
      </c>
      <c r="N26" s="38">
        <v>3</v>
      </c>
      <c r="O26" s="41">
        <v>1</v>
      </c>
      <c r="P26" s="42">
        <v>3</v>
      </c>
      <c r="Q26" s="38">
        <v>1</v>
      </c>
      <c r="R26" s="38">
        <v>1</v>
      </c>
      <c r="S26" s="38">
        <v>3</v>
      </c>
      <c r="T26" s="39">
        <v>1</v>
      </c>
      <c r="U26" s="40">
        <v>2</v>
      </c>
      <c r="V26" s="38">
        <v>3</v>
      </c>
      <c r="W26" s="38">
        <v>1</v>
      </c>
      <c r="X26" s="38">
        <v>1</v>
      </c>
      <c r="Y26" s="41">
        <v>3</v>
      </c>
      <c r="Z26" s="42">
        <v>2</v>
      </c>
      <c r="AA26" s="38">
        <v>1</v>
      </c>
      <c r="AB26" s="38">
        <v>1</v>
      </c>
      <c r="AC26" s="38">
        <v>1</v>
      </c>
      <c r="AD26" s="39">
        <v>1</v>
      </c>
      <c r="AE26" s="49">
        <f t="shared" si="10"/>
        <v>6</v>
      </c>
      <c r="AF26" s="95">
        <f t="shared" si="0"/>
        <v>6</v>
      </c>
      <c r="AG26" s="96">
        <f t="shared" si="1"/>
        <v>1</v>
      </c>
      <c r="AH26" s="93">
        <f t="shared" si="11"/>
        <v>5</v>
      </c>
      <c r="AI26" s="96">
        <f t="shared" si="2"/>
        <v>5</v>
      </c>
      <c r="AJ26" s="96">
        <f t="shared" si="3"/>
        <v>2</v>
      </c>
      <c r="AK26" s="96">
        <f t="shared" si="4"/>
        <v>3</v>
      </c>
      <c r="AL26" s="93">
        <f t="shared" si="12"/>
        <v>8</v>
      </c>
      <c r="AM26" s="96">
        <f t="shared" si="5"/>
        <v>8</v>
      </c>
      <c r="AN26" s="96">
        <f t="shared" si="6"/>
        <v>1</v>
      </c>
      <c r="AO26" s="96">
        <f t="shared" si="7"/>
        <v>1</v>
      </c>
      <c r="AP26" s="93">
        <f t="shared" si="13"/>
        <v>5</v>
      </c>
      <c r="AQ26" s="96">
        <f t="shared" si="8"/>
        <v>5</v>
      </c>
      <c r="AR26" s="93">
        <f t="shared" si="14"/>
        <v>15</v>
      </c>
      <c r="AS26" s="97">
        <f t="shared" si="9"/>
        <v>15</v>
      </c>
    </row>
    <row r="27" spans="1:71" s="13" customFormat="1" ht="18" customHeight="1" x14ac:dyDescent="0.45">
      <c r="A27" s="202" t="s">
        <v>0</v>
      </c>
      <c r="B27" s="109" t="str">
        <f>input1!B27</f>
        <v>24</v>
      </c>
      <c r="C27" s="124" t="str">
        <f>input1!C27</f>
        <v>01449</v>
      </c>
      <c r="D27" s="125" t="str">
        <f>input1!D27</f>
        <v>เด็กชายพันธุ์พนา  เทพพรพิทักษ์</v>
      </c>
      <c r="E27" s="126">
        <f>input1!E27</f>
        <v>1</v>
      </c>
      <c r="F27" s="37">
        <v>3</v>
      </c>
      <c r="G27" s="38">
        <v>1</v>
      </c>
      <c r="H27" s="38">
        <v>1</v>
      </c>
      <c r="I27" s="38">
        <v>3</v>
      </c>
      <c r="J27" s="39">
        <v>1</v>
      </c>
      <c r="K27" s="40">
        <v>1</v>
      </c>
      <c r="L27" s="38">
        <v>3</v>
      </c>
      <c r="M27" s="38">
        <v>1</v>
      </c>
      <c r="N27" s="38">
        <v>3</v>
      </c>
      <c r="O27" s="41">
        <v>1</v>
      </c>
      <c r="P27" s="42">
        <v>3</v>
      </c>
      <c r="Q27" s="38">
        <v>1</v>
      </c>
      <c r="R27" s="38">
        <v>1</v>
      </c>
      <c r="S27" s="38">
        <v>3</v>
      </c>
      <c r="T27" s="39">
        <v>1</v>
      </c>
      <c r="U27" s="40">
        <v>2</v>
      </c>
      <c r="V27" s="38">
        <v>3</v>
      </c>
      <c r="W27" s="38">
        <v>1</v>
      </c>
      <c r="X27" s="38">
        <v>1</v>
      </c>
      <c r="Y27" s="41">
        <v>3</v>
      </c>
      <c r="Z27" s="42">
        <v>2</v>
      </c>
      <c r="AA27" s="38">
        <v>1</v>
      </c>
      <c r="AB27" s="38">
        <v>1</v>
      </c>
      <c r="AC27" s="38">
        <v>1</v>
      </c>
      <c r="AD27" s="39">
        <v>3</v>
      </c>
      <c r="AE27" s="49">
        <f t="shared" si="10"/>
        <v>6</v>
      </c>
      <c r="AF27" s="95">
        <f t="shared" si="0"/>
        <v>6</v>
      </c>
      <c r="AG27" s="96">
        <f t="shared" si="1"/>
        <v>1</v>
      </c>
      <c r="AH27" s="93">
        <f t="shared" si="11"/>
        <v>5</v>
      </c>
      <c r="AI27" s="96">
        <f t="shared" si="2"/>
        <v>5</v>
      </c>
      <c r="AJ27" s="96">
        <f t="shared" si="3"/>
        <v>2</v>
      </c>
      <c r="AK27" s="96">
        <f t="shared" si="4"/>
        <v>1</v>
      </c>
      <c r="AL27" s="93">
        <f t="shared" si="12"/>
        <v>6</v>
      </c>
      <c r="AM27" s="96">
        <f t="shared" si="5"/>
        <v>6</v>
      </c>
      <c r="AN27" s="96">
        <f t="shared" si="6"/>
        <v>1</v>
      </c>
      <c r="AO27" s="96">
        <f t="shared" si="7"/>
        <v>1</v>
      </c>
      <c r="AP27" s="93">
        <f t="shared" si="13"/>
        <v>5</v>
      </c>
      <c r="AQ27" s="96">
        <f t="shared" si="8"/>
        <v>5</v>
      </c>
      <c r="AR27" s="93">
        <f t="shared" si="14"/>
        <v>15</v>
      </c>
      <c r="AS27" s="97">
        <f t="shared" si="9"/>
        <v>15</v>
      </c>
    </row>
    <row r="28" spans="1:71" s="13" customFormat="1" ht="18" customHeight="1" thickBot="1" x14ac:dyDescent="0.5">
      <c r="A28" s="203" t="s">
        <v>1</v>
      </c>
      <c r="B28" s="110" t="str">
        <f>input1!B28</f>
        <v>24</v>
      </c>
      <c r="C28" s="127" t="str">
        <f>input1!C28</f>
        <v>01450</v>
      </c>
      <c r="D28" s="128" t="str">
        <f>input1!D28</f>
        <v>เด็กชายภัทรพล  พูนสาวิจิตร</v>
      </c>
      <c r="E28" s="129">
        <f>input1!E28</f>
        <v>1</v>
      </c>
      <c r="F28" s="43">
        <v>3</v>
      </c>
      <c r="G28" s="44">
        <v>1</v>
      </c>
      <c r="H28" s="44">
        <v>1</v>
      </c>
      <c r="I28" s="44">
        <v>3</v>
      </c>
      <c r="J28" s="45">
        <v>1</v>
      </c>
      <c r="K28" s="51">
        <v>1</v>
      </c>
      <c r="L28" s="44">
        <v>3</v>
      </c>
      <c r="M28" s="44">
        <v>1</v>
      </c>
      <c r="N28" s="44">
        <v>3</v>
      </c>
      <c r="O28" s="52">
        <v>1</v>
      </c>
      <c r="P28" s="46">
        <v>3</v>
      </c>
      <c r="Q28" s="44">
        <v>1</v>
      </c>
      <c r="R28" s="44">
        <v>1</v>
      </c>
      <c r="S28" s="44">
        <v>3</v>
      </c>
      <c r="T28" s="45">
        <v>1</v>
      </c>
      <c r="U28" s="51">
        <v>2</v>
      </c>
      <c r="V28" s="44">
        <v>3</v>
      </c>
      <c r="W28" s="44">
        <v>1</v>
      </c>
      <c r="X28" s="44">
        <v>1</v>
      </c>
      <c r="Y28" s="52">
        <v>3</v>
      </c>
      <c r="Z28" s="46">
        <v>2</v>
      </c>
      <c r="AA28" s="44">
        <v>1</v>
      </c>
      <c r="AB28" s="44">
        <v>1</v>
      </c>
      <c r="AC28" s="44">
        <v>1</v>
      </c>
      <c r="AD28" s="45">
        <v>2</v>
      </c>
      <c r="AE28" s="49">
        <f t="shared" si="10"/>
        <v>6</v>
      </c>
      <c r="AF28" s="98">
        <f t="shared" si="0"/>
        <v>6</v>
      </c>
      <c r="AG28" s="99">
        <f t="shared" si="1"/>
        <v>1</v>
      </c>
      <c r="AH28" s="93">
        <f t="shared" si="11"/>
        <v>5</v>
      </c>
      <c r="AI28" s="99">
        <f t="shared" si="2"/>
        <v>5</v>
      </c>
      <c r="AJ28" s="99">
        <f t="shared" si="3"/>
        <v>2</v>
      </c>
      <c r="AK28" s="99">
        <f t="shared" si="4"/>
        <v>2</v>
      </c>
      <c r="AL28" s="93">
        <f t="shared" si="12"/>
        <v>7</v>
      </c>
      <c r="AM28" s="99">
        <f t="shared" si="5"/>
        <v>7</v>
      </c>
      <c r="AN28" s="99">
        <f t="shared" si="6"/>
        <v>1</v>
      </c>
      <c r="AO28" s="99">
        <f t="shared" si="7"/>
        <v>1</v>
      </c>
      <c r="AP28" s="93">
        <f t="shared" si="13"/>
        <v>5</v>
      </c>
      <c r="AQ28" s="99">
        <f t="shared" si="8"/>
        <v>5</v>
      </c>
      <c r="AR28" s="93">
        <f t="shared" si="14"/>
        <v>15</v>
      </c>
      <c r="AS28" s="100">
        <f t="shared" si="9"/>
        <v>15</v>
      </c>
    </row>
    <row r="29" spans="1:71" s="13" customFormat="1" ht="18" customHeight="1" x14ac:dyDescent="0.45">
      <c r="A29" s="198" t="s">
        <v>2</v>
      </c>
      <c r="B29" s="109" t="str">
        <f>input1!B29</f>
        <v>24</v>
      </c>
      <c r="C29" s="124" t="str">
        <f>input1!C29</f>
        <v>01451</v>
      </c>
      <c r="D29" s="125" t="str">
        <f>input1!D29</f>
        <v>เด็กชายภูมิพัฒน์  เชื้อแพ่ง</v>
      </c>
      <c r="E29" s="126">
        <f>input1!E29</f>
        <v>1</v>
      </c>
      <c r="F29" s="65">
        <v>3</v>
      </c>
      <c r="G29" s="66">
        <v>1</v>
      </c>
      <c r="H29" s="66">
        <v>1</v>
      </c>
      <c r="I29" s="66">
        <v>3</v>
      </c>
      <c r="J29" s="67">
        <v>1</v>
      </c>
      <c r="K29" s="68">
        <v>1</v>
      </c>
      <c r="L29" s="66">
        <v>3</v>
      </c>
      <c r="M29" s="66">
        <v>1</v>
      </c>
      <c r="N29" s="66">
        <v>3</v>
      </c>
      <c r="O29" s="69">
        <v>1</v>
      </c>
      <c r="P29" s="70">
        <v>3</v>
      </c>
      <c r="Q29" s="66">
        <v>1</v>
      </c>
      <c r="R29" s="66">
        <v>1</v>
      </c>
      <c r="S29" s="66">
        <v>3</v>
      </c>
      <c r="T29" s="67">
        <v>1</v>
      </c>
      <c r="U29" s="68">
        <v>2</v>
      </c>
      <c r="V29" s="66">
        <v>3</v>
      </c>
      <c r="W29" s="66">
        <v>1</v>
      </c>
      <c r="X29" s="66">
        <v>1</v>
      </c>
      <c r="Y29" s="69">
        <v>3</v>
      </c>
      <c r="Z29" s="70">
        <v>2</v>
      </c>
      <c r="AA29" s="66">
        <v>1</v>
      </c>
      <c r="AB29" s="66">
        <v>1</v>
      </c>
      <c r="AC29" s="66">
        <v>1</v>
      </c>
      <c r="AD29" s="67">
        <v>2</v>
      </c>
      <c r="AE29" s="49">
        <f t="shared" si="10"/>
        <v>6</v>
      </c>
      <c r="AF29" s="92">
        <f t="shared" si="0"/>
        <v>6</v>
      </c>
      <c r="AG29" s="93">
        <f t="shared" si="1"/>
        <v>1</v>
      </c>
      <c r="AH29" s="93">
        <f t="shared" si="11"/>
        <v>5</v>
      </c>
      <c r="AI29" s="93">
        <f t="shared" si="2"/>
        <v>5</v>
      </c>
      <c r="AJ29" s="93">
        <f t="shared" si="3"/>
        <v>2</v>
      </c>
      <c r="AK29" s="93">
        <f t="shared" si="4"/>
        <v>2</v>
      </c>
      <c r="AL29" s="93">
        <f t="shared" si="12"/>
        <v>7</v>
      </c>
      <c r="AM29" s="93">
        <f t="shared" si="5"/>
        <v>7</v>
      </c>
      <c r="AN29" s="93">
        <f t="shared" si="6"/>
        <v>1</v>
      </c>
      <c r="AO29" s="93">
        <f t="shared" si="7"/>
        <v>1</v>
      </c>
      <c r="AP29" s="93">
        <f t="shared" si="13"/>
        <v>5</v>
      </c>
      <c r="AQ29" s="93">
        <f t="shared" si="8"/>
        <v>5</v>
      </c>
      <c r="AR29" s="93">
        <f t="shared" si="14"/>
        <v>15</v>
      </c>
      <c r="AS29" s="94">
        <f t="shared" si="9"/>
        <v>15</v>
      </c>
    </row>
    <row r="30" spans="1:71" s="13" customFormat="1" ht="18" customHeight="1" x14ac:dyDescent="0.45">
      <c r="A30" s="111" t="s">
        <v>3</v>
      </c>
      <c r="B30" s="109" t="str">
        <f>input1!B30</f>
        <v>24</v>
      </c>
      <c r="C30" s="124" t="str">
        <f>input1!C30</f>
        <v>01452</v>
      </c>
      <c r="D30" s="125" t="str">
        <f>input1!D30</f>
        <v>เด็กชายรณกฤต  เการัมย์</v>
      </c>
      <c r="E30" s="126">
        <f>input1!E30</f>
        <v>1</v>
      </c>
      <c r="F30" s="37">
        <v>3</v>
      </c>
      <c r="G30" s="38">
        <v>2</v>
      </c>
      <c r="H30" s="38">
        <v>1</v>
      </c>
      <c r="I30" s="38">
        <v>3</v>
      </c>
      <c r="J30" s="39">
        <v>1</v>
      </c>
      <c r="K30" s="40">
        <v>1</v>
      </c>
      <c r="L30" s="38">
        <v>3</v>
      </c>
      <c r="M30" s="38">
        <v>1</v>
      </c>
      <c r="N30" s="38">
        <v>3</v>
      </c>
      <c r="O30" s="41">
        <v>3</v>
      </c>
      <c r="P30" s="42">
        <v>3</v>
      </c>
      <c r="Q30" s="38">
        <v>1</v>
      </c>
      <c r="R30" s="38">
        <v>1</v>
      </c>
      <c r="S30" s="38">
        <v>3</v>
      </c>
      <c r="T30" s="39">
        <v>1</v>
      </c>
      <c r="U30" s="40">
        <v>2</v>
      </c>
      <c r="V30" s="38">
        <v>3</v>
      </c>
      <c r="W30" s="38">
        <v>1</v>
      </c>
      <c r="X30" s="38">
        <v>1</v>
      </c>
      <c r="Y30" s="41">
        <v>3</v>
      </c>
      <c r="Z30" s="42">
        <v>2</v>
      </c>
      <c r="AA30" s="38">
        <v>1</v>
      </c>
      <c r="AB30" s="38">
        <v>1</v>
      </c>
      <c r="AC30" s="38">
        <v>1</v>
      </c>
      <c r="AD30" s="39">
        <v>1</v>
      </c>
      <c r="AE30" s="49">
        <f t="shared" si="10"/>
        <v>6</v>
      </c>
      <c r="AF30" s="95">
        <f t="shared" si="0"/>
        <v>6</v>
      </c>
      <c r="AG30" s="96">
        <f t="shared" si="1"/>
        <v>1</v>
      </c>
      <c r="AH30" s="93">
        <f t="shared" si="11"/>
        <v>5</v>
      </c>
      <c r="AI30" s="96">
        <f t="shared" si="2"/>
        <v>5</v>
      </c>
      <c r="AJ30" s="96">
        <f t="shared" si="3"/>
        <v>2</v>
      </c>
      <c r="AK30" s="96">
        <f t="shared" si="4"/>
        <v>3</v>
      </c>
      <c r="AL30" s="93">
        <f t="shared" si="12"/>
        <v>11</v>
      </c>
      <c r="AM30" s="96">
        <f t="shared" si="5"/>
        <v>11</v>
      </c>
      <c r="AN30" s="96">
        <f t="shared" si="6"/>
        <v>1</v>
      </c>
      <c r="AO30" s="96">
        <f t="shared" si="7"/>
        <v>1</v>
      </c>
      <c r="AP30" s="93">
        <f t="shared" si="13"/>
        <v>5</v>
      </c>
      <c r="AQ30" s="96">
        <f t="shared" si="8"/>
        <v>5</v>
      </c>
      <c r="AR30" s="93">
        <f t="shared" si="14"/>
        <v>15</v>
      </c>
      <c r="AS30" s="97">
        <f t="shared" si="9"/>
        <v>15</v>
      </c>
    </row>
    <row r="31" spans="1:71" s="13" customFormat="1" ht="18" customHeight="1" x14ac:dyDescent="0.45">
      <c r="A31" s="200" t="s">
        <v>4</v>
      </c>
      <c r="B31" s="109" t="str">
        <f>input1!B31</f>
        <v>24</v>
      </c>
      <c r="C31" s="124" t="str">
        <f>input1!C31</f>
        <v>01453</v>
      </c>
      <c r="D31" s="125" t="str">
        <f>input1!D31</f>
        <v>เด็กชายวนพล  ปั้นโต</v>
      </c>
      <c r="E31" s="126">
        <f>input1!E31</f>
        <v>1</v>
      </c>
      <c r="F31" s="37">
        <v>3</v>
      </c>
      <c r="G31" s="38">
        <v>1</v>
      </c>
      <c r="H31" s="38">
        <v>1</v>
      </c>
      <c r="I31" s="38">
        <v>3</v>
      </c>
      <c r="J31" s="39">
        <v>1</v>
      </c>
      <c r="K31" s="40">
        <v>1</v>
      </c>
      <c r="L31" s="38">
        <v>3</v>
      </c>
      <c r="M31" s="38">
        <v>1</v>
      </c>
      <c r="N31" s="38">
        <v>3</v>
      </c>
      <c r="O31" s="41">
        <v>1</v>
      </c>
      <c r="P31" s="42">
        <v>3</v>
      </c>
      <c r="Q31" s="38">
        <v>1</v>
      </c>
      <c r="R31" s="38">
        <v>1</v>
      </c>
      <c r="S31" s="38">
        <v>3</v>
      </c>
      <c r="T31" s="39">
        <v>1</v>
      </c>
      <c r="U31" s="40">
        <v>2</v>
      </c>
      <c r="V31" s="38">
        <v>3</v>
      </c>
      <c r="W31" s="38">
        <v>1</v>
      </c>
      <c r="X31" s="38">
        <v>1</v>
      </c>
      <c r="Y31" s="41">
        <v>3</v>
      </c>
      <c r="Z31" s="42">
        <v>2</v>
      </c>
      <c r="AA31" s="38">
        <v>1</v>
      </c>
      <c r="AB31" s="38">
        <v>1</v>
      </c>
      <c r="AC31" s="38">
        <v>1</v>
      </c>
      <c r="AD31" s="39">
        <v>1</v>
      </c>
      <c r="AE31" s="49">
        <f t="shared" si="10"/>
        <v>6</v>
      </c>
      <c r="AF31" s="95">
        <f t="shared" si="0"/>
        <v>6</v>
      </c>
      <c r="AG31" s="96">
        <f t="shared" si="1"/>
        <v>1</v>
      </c>
      <c r="AH31" s="93">
        <f t="shared" si="11"/>
        <v>5</v>
      </c>
      <c r="AI31" s="96">
        <f t="shared" si="2"/>
        <v>5</v>
      </c>
      <c r="AJ31" s="96">
        <f t="shared" si="3"/>
        <v>2</v>
      </c>
      <c r="AK31" s="96">
        <f t="shared" si="4"/>
        <v>3</v>
      </c>
      <c r="AL31" s="93">
        <f t="shared" si="12"/>
        <v>8</v>
      </c>
      <c r="AM31" s="96">
        <f t="shared" si="5"/>
        <v>8</v>
      </c>
      <c r="AN31" s="96">
        <f t="shared" si="6"/>
        <v>1</v>
      </c>
      <c r="AO31" s="96">
        <f t="shared" si="7"/>
        <v>1</v>
      </c>
      <c r="AP31" s="93">
        <f t="shared" si="13"/>
        <v>5</v>
      </c>
      <c r="AQ31" s="96">
        <f t="shared" si="8"/>
        <v>5</v>
      </c>
      <c r="AR31" s="93">
        <f t="shared" si="14"/>
        <v>15</v>
      </c>
      <c r="AS31" s="97">
        <f t="shared" si="9"/>
        <v>15</v>
      </c>
    </row>
    <row r="32" spans="1:71" s="13" customFormat="1" ht="18" customHeight="1" x14ac:dyDescent="0.45">
      <c r="A32" s="202" t="s">
        <v>5</v>
      </c>
      <c r="B32" s="109" t="str">
        <f>input1!B32</f>
        <v>24</v>
      </c>
      <c r="C32" s="124" t="str">
        <f>input1!C32</f>
        <v>01455</v>
      </c>
      <c r="D32" s="125" t="str">
        <f>input1!D32</f>
        <v>เด็กชายสุทธิราช  ทุเรียน</v>
      </c>
      <c r="E32" s="126">
        <f>input1!E32</f>
        <v>1</v>
      </c>
      <c r="F32" s="37">
        <v>3</v>
      </c>
      <c r="G32" s="38">
        <v>2</v>
      </c>
      <c r="H32" s="38">
        <v>1</v>
      </c>
      <c r="I32" s="38">
        <v>3</v>
      </c>
      <c r="J32" s="39">
        <v>1</v>
      </c>
      <c r="K32" s="40">
        <v>1</v>
      </c>
      <c r="L32" s="38">
        <v>3</v>
      </c>
      <c r="M32" s="38">
        <v>1</v>
      </c>
      <c r="N32" s="38">
        <v>3</v>
      </c>
      <c r="O32" s="41">
        <v>3</v>
      </c>
      <c r="P32" s="42">
        <v>3</v>
      </c>
      <c r="Q32" s="38">
        <v>1</v>
      </c>
      <c r="R32" s="38">
        <v>1</v>
      </c>
      <c r="S32" s="38">
        <v>3</v>
      </c>
      <c r="T32" s="39">
        <v>1</v>
      </c>
      <c r="U32" s="40">
        <v>2</v>
      </c>
      <c r="V32" s="38">
        <v>3</v>
      </c>
      <c r="W32" s="38">
        <v>1</v>
      </c>
      <c r="X32" s="38">
        <v>1</v>
      </c>
      <c r="Y32" s="41">
        <v>3</v>
      </c>
      <c r="Z32" s="42">
        <v>2</v>
      </c>
      <c r="AA32" s="38">
        <v>1</v>
      </c>
      <c r="AB32" s="38">
        <v>1</v>
      </c>
      <c r="AC32" s="38">
        <v>1</v>
      </c>
      <c r="AD32" s="39">
        <v>1</v>
      </c>
      <c r="AE32" s="49">
        <f t="shared" si="10"/>
        <v>6</v>
      </c>
      <c r="AF32" s="95">
        <f t="shared" si="0"/>
        <v>6</v>
      </c>
      <c r="AG32" s="96">
        <f t="shared" si="1"/>
        <v>1</v>
      </c>
      <c r="AH32" s="93">
        <f t="shared" si="11"/>
        <v>5</v>
      </c>
      <c r="AI32" s="96">
        <f t="shared" si="2"/>
        <v>5</v>
      </c>
      <c r="AJ32" s="96">
        <f t="shared" si="3"/>
        <v>2</v>
      </c>
      <c r="AK32" s="96">
        <f t="shared" si="4"/>
        <v>3</v>
      </c>
      <c r="AL32" s="93">
        <f t="shared" si="12"/>
        <v>11</v>
      </c>
      <c r="AM32" s="96">
        <f t="shared" si="5"/>
        <v>11</v>
      </c>
      <c r="AN32" s="96">
        <f t="shared" si="6"/>
        <v>1</v>
      </c>
      <c r="AO32" s="96">
        <f t="shared" si="7"/>
        <v>1</v>
      </c>
      <c r="AP32" s="93">
        <f t="shared" si="13"/>
        <v>5</v>
      </c>
      <c r="AQ32" s="96">
        <f t="shared" si="8"/>
        <v>5</v>
      </c>
      <c r="AR32" s="93">
        <f t="shared" si="14"/>
        <v>15</v>
      </c>
      <c r="AS32" s="97">
        <f t="shared" si="9"/>
        <v>15</v>
      </c>
    </row>
    <row r="33" spans="1:45" s="13" customFormat="1" ht="18" customHeight="1" thickBot="1" x14ac:dyDescent="0.5">
      <c r="A33" s="203" t="s">
        <v>6</v>
      </c>
      <c r="B33" s="110" t="str">
        <f>input1!B33</f>
        <v>24</v>
      </c>
      <c r="C33" s="127" t="str">
        <f>input1!C33</f>
        <v>01456</v>
      </c>
      <c r="D33" s="128" t="str">
        <f>input1!D33</f>
        <v>เด็กชายอนุรักษ์  ทัพทวี</v>
      </c>
      <c r="E33" s="129">
        <f>input1!E33</f>
        <v>1</v>
      </c>
      <c r="F33" s="43">
        <v>3</v>
      </c>
      <c r="G33" s="44">
        <v>1</v>
      </c>
      <c r="H33" s="44">
        <v>1</v>
      </c>
      <c r="I33" s="44">
        <v>3</v>
      </c>
      <c r="J33" s="45">
        <v>1</v>
      </c>
      <c r="K33" s="51">
        <v>1</v>
      </c>
      <c r="L33" s="44">
        <v>3</v>
      </c>
      <c r="M33" s="44">
        <v>1</v>
      </c>
      <c r="N33" s="44">
        <v>3</v>
      </c>
      <c r="O33" s="52">
        <v>1</v>
      </c>
      <c r="P33" s="46">
        <v>3</v>
      </c>
      <c r="Q33" s="44">
        <v>1</v>
      </c>
      <c r="R33" s="44">
        <v>1</v>
      </c>
      <c r="S33" s="44">
        <v>3</v>
      </c>
      <c r="T33" s="45">
        <v>1</v>
      </c>
      <c r="U33" s="51">
        <v>2</v>
      </c>
      <c r="V33" s="44">
        <v>3</v>
      </c>
      <c r="W33" s="44">
        <v>1</v>
      </c>
      <c r="X33" s="44">
        <v>1</v>
      </c>
      <c r="Y33" s="52">
        <v>3</v>
      </c>
      <c r="Z33" s="46">
        <v>2</v>
      </c>
      <c r="AA33" s="44">
        <v>1</v>
      </c>
      <c r="AB33" s="44">
        <v>1</v>
      </c>
      <c r="AC33" s="44">
        <v>1</v>
      </c>
      <c r="AD33" s="45">
        <v>1</v>
      </c>
      <c r="AE33" s="49">
        <f t="shared" si="10"/>
        <v>6</v>
      </c>
      <c r="AF33" s="98">
        <f t="shared" si="0"/>
        <v>6</v>
      </c>
      <c r="AG33" s="99">
        <f t="shared" si="1"/>
        <v>1</v>
      </c>
      <c r="AH33" s="93">
        <f t="shared" si="11"/>
        <v>5</v>
      </c>
      <c r="AI33" s="99">
        <f t="shared" si="2"/>
        <v>5</v>
      </c>
      <c r="AJ33" s="99">
        <f t="shared" si="3"/>
        <v>2</v>
      </c>
      <c r="AK33" s="99">
        <f t="shared" si="4"/>
        <v>3</v>
      </c>
      <c r="AL33" s="93">
        <f t="shared" si="12"/>
        <v>8</v>
      </c>
      <c r="AM33" s="99">
        <f t="shared" si="5"/>
        <v>8</v>
      </c>
      <c r="AN33" s="99">
        <f t="shared" si="6"/>
        <v>1</v>
      </c>
      <c r="AO33" s="99">
        <f t="shared" si="7"/>
        <v>1</v>
      </c>
      <c r="AP33" s="93">
        <f t="shared" si="13"/>
        <v>5</v>
      </c>
      <c r="AQ33" s="99">
        <f t="shared" si="8"/>
        <v>5</v>
      </c>
      <c r="AR33" s="93">
        <f t="shared" si="14"/>
        <v>15</v>
      </c>
      <c r="AS33" s="100">
        <f t="shared" si="9"/>
        <v>15</v>
      </c>
    </row>
    <row r="34" spans="1:45" s="13" customFormat="1" ht="18" customHeight="1" x14ac:dyDescent="0.45">
      <c r="A34" s="198" t="s">
        <v>7</v>
      </c>
      <c r="B34" s="109" t="str">
        <f>input1!B34</f>
        <v>24</v>
      </c>
      <c r="C34" s="124" t="str">
        <f>input1!C34</f>
        <v>01457</v>
      </c>
      <c r="D34" s="125" t="str">
        <f>input1!D34</f>
        <v>เด็กชายอภิสิทธิ์  มังคุด</v>
      </c>
      <c r="E34" s="126">
        <f>input1!E34</f>
        <v>1</v>
      </c>
      <c r="F34" s="65">
        <v>3</v>
      </c>
      <c r="G34" s="66">
        <v>1</v>
      </c>
      <c r="H34" s="66">
        <v>1</v>
      </c>
      <c r="I34" s="66">
        <v>3</v>
      </c>
      <c r="J34" s="67">
        <v>1</v>
      </c>
      <c r="K34" s="68">
        <v>1</v>
      </c>
      <c r="L34" s="66">
        <v>3</v>
      </c>
      <c r="M34" s="66">
        <v>1</v>
      </c>
      <c r="N34" s="66">
        <v>3</v>
      </c>
      <c r="O34" s="69">
        <v>1</v>
      </c>
      <c r="P34" s="70">
        <v>3</v>
      </c>
      <c r="Q34" s="66">
        <v>1</v>
      </c>
      <c r="R34" s="66">
        <v>1</v>
      </c>
      <c r="S34" s="66">
        <v>3</v>
      </c>
      <c r="T34" s="67">
        <v>1</v>
      </c>
      <c r="U34" s="68">
        <v>2</v>
      </c>
      <c r="V34" s="66">
        <v>3</v>
      </c>
      <c r="W34" s="66">
        <v>1</v>
      </c>
      <c r="X34" s="66">
        <v>1</v>
      </c>
      <c r="Y34" s="69">
        <v>3</v>
      </c>
      <c r="Z34" s="70">
        <v>2</v>
      </c>
      <c r="AA34" s="66">
        <v>1</v>
      </c>
      <c r="AB34" s="66">
        <v>1</v>
      </c>
      <c r="AC34" s="66">
        <v>1</v>
      </c>
      <c r="AD34" s="67">
        <v>3</v>
      </c>
      <c r="AE34" s="49">
        <f t="shared" si="10"/>
        <v>6</v>
      </c>
      <c r="AF34" s="92">
        <f t="shared" si="0"/>
        <v>6</v>
      </c>
      <c r="AG34" s="93">
        <f t="shared" si="1"/>
        <v>1</v>
      </c>
      <c r="AH34" s="93">
        <f t="shared" si="11"/>
        <v>5</v>
      </c>
      <c r="AI34" s="93">
        <f t="shared" si="2"/>
        <v>5</v>
      </c>
      <c r="AJ34" s="93">
        <f t="shared" si="3"/>
        <v>2</v>
      </c>
      <c r="AK34" s="93">
        <f t="shared" si="4"/>
        <v>1</v>
      </c>
      <c r="AL34" s="93">
        <f t="shared" si="12"/>
        <v>6</v>
      </c>
      <c r="AM34" s="93">
        <f t="shared" si="5"/>
        <v>6</v>
      </c>
      <c r="AN34" s="93">
        <f t="shared" si="6"/>
        <v>1</v>
      </c>
      <c r="AO34" s="93">
        <f t="shared" si="7"/>
        <v>1</v>
      </c>
      <c r="AP34" s="93">
        <f t="shared" si="13"/>
        <v>5</v>
      </c>
      <c r="AQ34" s="93">
        <f t="shared" si="8"/>
        <v>5</v>
      </c>
      <c r="AR34" s="93">
        <f t="shared" si="14"/>
        <v>15</v>
      </c>
      <c r="AS34" s="94">
        <f t="shared" si="9"/>
        <v>15</v>
      </c>
    </row>
    <row r="35" spans="1:45" s="13" customFormat="1" ht="18" customHeight="1" x14ac:dyDescent="0.45">
      <c r="A35" s="111" t="s">
        <v>8</v>
      </c>
      <c r="B35" s="109" t="str">
        <f>input1!B35</f>
        <v>24</v>
      </c>
      <c r="C35" s="124" t="str">
        <f>input1!C35</f>
        <v>01458</v>
      </c>
      <c r="D35" s="125" t="str">
        <f>input1!D35</f>
        <v>เด็กชายอภิสิทธิ์  เปรมศรี</v>
      </c>
      <c r="E35" s="126">
        <f>input1!E35</f>
        <v>1</v>
      </c>
      <c r="F35" s="37">
        <v>3</v>
      </c>
      <c r="G35" s="38">
        <v>2</v>
      </c>
      <c r="H35" s="38">
        <v>1</v>
      </c>
      <c r="I35" s="38">
        <v>3</v>
      </c>
      <c r="J35" s="39">
        <v>1</v>
      </c>
      <c r="K35" s="40">
        <v>1</v>
      </c>
      <c r="L35" s="38">
        <v>3</v>
      </c>
      <c r="M35" s="38">
        <v>1</v>
      </c>
      <c r="N35" s="38">
        <v>3</v>
      </c>
      <c r="O35" s="41">
        <v>3</v>
      </c>
      <c r="P35" s="42">
        <v>3</v>
      </c>
      <c r="Q35" s="38">
        <v>1</v>
      </c>
      <c r="R35" s="38">
        <v>1</v>
      </c>
      <c r="S35" s="38">
        <v>3</v>
      </c>
      <c r="T35" s="39">
        <v>1</v>
      </c>
      <c r="U35" s="40">
        <v>2</v>
      </c>
      <c r="V35" s="38">
        <v>3</v>
      </c>
      <c r="W35" s="38">
        <v>1</v>
      </c>
      <c r="X35" s="38">
        <v>1</v>
      </c>
      <c r="Y35" s="41">
        <v>3</v>
      </c>
      <c r="Z35" s="42">
        <v>2</v>
      </c>
      <c r="AA35" s="38">
        <v>1</v>
      </c>
      <c r="AB35" s="38">
        <v>1</v>
      </c>
      <c r="AC35" s="38">
        <v>1</v>
      </c>
      <c r="AD35" s="39">
        <v>1</v>
      </c>
      <c r="AE35" s="49">
        <f t="shared" si="10"/>
        <v>6</v>
      </c>
      <c r="AF35" s="95">
        <f t="shared" si="0"/>
        <v>6</v>
      </c>
      <c r="AG35" s="96">
        <f t="shared" si="1"/>
        <v>1</v>
      </c>
      <c r="AH35" s="93">
        <f t="shared" si="11"/>
        <v>5</v>
      </c>
      <c r="AI35" s="96">
        <f t="shared" si="2"/>
        <v>5</v>
      </c>
      <c r="AJ35" s="96">
        <f t="shared" si="3"/>
        <v>2</v>
      </c>
      <c r="AK35" s="96">
        <f t="shared" si="4"/>
        <v>3</v>
      </c>
      <c r="AL35" s="93">
        <f t="shared" si="12"/>
        <v>11</v>
      </c>
      <c r="AM35" s="96">
        <f t="shared" si="5"/>
        <v>11</v>
      </c>
      <c r="AN35" s="96">
        <f t="shared" si="6"/>
        <v>1</v>
      </c>
      <c r="AO35" s="96">
        <f t="shared" si="7"/>
        <v>1</v>
      </c>
      <c r="AP35" s="93">
        <f t="shared" si="13"/>
        <v>5</v>
      </c>
      <c r="AQ35" s="96">
        <f t="shared" si="8"/>
        <v>5</v>
      </c>
      <c r="AR35" s="93">
        <f t="shared" si="14"/>
        <v>15</v>
      </c>
      <c r="AS35" s="97">
        <f t="shared" si="9"/>
        <v>15</v>
      </c>
    </row>
    <row r="36" spans="1:45" s="13" customFormat="1" ht="18" customHeight="1" x14ac:dyDescent="0.45">
      <c r="A36" s="200" t="s">
        <v>9</v>
      </c>
      <c r="B36" s="109" t="str">
        <f>input1!B36</f>
        <v>24</v>
      </c>
      <c r="C36" s="124" t="str">
        <f>input1!C36</f>
        <v>01459</v>
      </c>
      <c r="D36" s="125" t="str">
        <f>input1!D36</f>
        <v>เด็กชายอรรถพล  ใจแสน</v>
      </c>
      <c r="E36" s="126">
        <f>input1!E36</f>
        <v>1</v>
      </c>
      <c r="F36" s="37">
        <v>3</v>
      </c>
      <c r="G36" s="38">
        <v>1</v>
      </c>
      <c r="H36" s="38">
        <v>1</v>
      </c>
      <c r="I36" s="38">
        <v>3</v>
      </c>
      <c r="J36" s="39">
        <v>1</v>
      </c>
      <c r="K36" s="40">
        <v>1</v>
      </c>
      <c r="L36" s="38">
        <v>3</v>
      </c>
      <c r="M36" s="38">
        <v>1</v>
      </c>
      <c r="N36" s="38">
        <v>3</v>
      </c>
      <c r="O36" s="41">
        <v>1</v>
      </c>
      <c r="P36" s="42">
        <v>3</v>
      </c>
      <c r="Q36" s="38">
        <v>1</v>
      </c>
      <c r="R36" s="38">
        <v>1</v>
      </c>
      <c r="S36" s="38">
        <v>3</v>
      </c>
      <c r="T36" s="39">
        <v>1</v>
      </c>
      <c r="U36" s="40">
        <v>2</v>
      </c>
      <c r="V36" s="38">
        <v>3</v>
      </c>
      <c r="W36" s="38">
        <v>1</v>
      </c>
      <c r="X36" s="38">
        <v>1</v>
      </c>
      <c r="Y36" s="41">
        <v>3</v>
      </c>
      <c r="Z36" s="42">
        <v>2</v>
      </c>
      <c r="AA36" s="38">
        <v>1</v>
      </c>
      <c r="AB36" s="38">
        <v>1</v>
      </c>
      <c r="AC36" s="38">
        <v>1</v>
      </c>
      <c r="AD36" s="39">
        <v>1</v>
      </c>
      <c r="AE36" s="49">
        <f t="shared" si="10"/>
        <v>6</v>
      </c>
      <c r="AF36" s="95">
        <f t="shared" si="0"/>
        <v>6</v>
      </c>
      <c r="AG36" s="96">
        <f t="shared" si="1"/>
        <v>1</v>
      </c>
      <c r="AH36" s="93">
        <f t="shared" si="11"/>
        <v>5</v>
      </c>
      <c r="AI36" s="96">
        <f t="shared" si="2"/>
        <v>5</v>
      </c>
      <c r="AJ36" s="96">
        <f t="shared" si="3"/>
        <v>2</v>
      </c>
      <c r="AK36" s="96">
        <f t="shared" si="4"/>
        <v>3</v>
      </c>
      <c r="AL36" s="93">
        <f t="shared" si="12"/>
        <v>8</v>
      </c>
      <c r="AM36" s="96">
        <f t="shared" si="5"/>
        <v>8</v>
      </c>
      <c r="AN36" s="96">
        <f t="shared" si="6"/>
        <v>1</v>
      </c>
      <c r="AO36" s="96">
        <f t="shared" si="7"/>
        <v>1</v>
      </c>
      <c r="AP36" s="93">
        <f t="shared" si="13"/>
        <v>5</v>
      </c>
      <c r="AQ36" s="96">
        <f t="shared" si="8"/>
        <v>5</v>
      </c>
      <c r="AR36" s="93">
        <f t="shared" si="14"/>
        <v>15</v>
      </c>
      <c r="AS36" s="97">
        <f t="shared" si="9"/>
        <v>15</v>
      </c>
    </row>
    <row r="37" spans="1:45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>
        <f t="shared" si="10"/>
        <v>0</v>
      </c>
      <c r="AF37" s="95" t="str">
        <f t="shared" si="0"/>
        <v>0</v>
      </c>
      <c r="AG37" s="96" t="b">
        <f t="shared" si="1"/>
        <v>0</v>
      </c>
      <c r="AH37" s="93">
        <f t="shared" si="11"/>
        <v>0</v>
      </c>
      <c r="AI37" s="96" t="str">
        <f t="shared" si="2"/>
        <v>0</v>
      </c>
      <c r="AJ37" s="96" t="b">
        <f t="shared" si="3"/>
        <v>0</v>
      </c>
      <c r="AK37" s="96" t="b">
        <f t="shared" si="4"/>
        <v>0</v>
      </c>
      <c r="AL37" s="93">
        <f t="shared" si="12"/>
        <v>0</v>
      </c>
      <c r="AM37" s="96" t="str">
        <f t="shared" si="5"/>
        <v>0</v>
      </c>
      <c r="AN37" s="96" t="b">
        <f t="shared" si="6"/>
        <v>0</v>
      </c>
      <c r="AO37" s="96" t="b">
        <f t="shared" si="7"/>
        <v>0</v>
      </c>
      <c r="AP37" s="93">
        <f t="shared" si="13"/>
        <v>0</v>
      </c>
      <c r="AQ37" s="96" t="str">
        <f t="shared" si="8"/>
        <v>0</v>
      </c>
      <c r="AR37" s="93">
        <f t="shared" si="14"/>
        <v>0</v>
      </c>
      <c r="AS37" s="97" t="str">
        <f t="shared" si="9"/>
        <v>0</v>
      </c>
    </row>
    <row r="38" spans="1:45" s="13" customFormat="1" ht="18" customHeight="1" thickBot="1" x14ac:dyDescent="0.5">
      <c r="A38" s="203" t="s">
        <v>11</v>
      </c>
      <c r="B38" s="110">
        <f>input1!B38</f>
        <v>0</v>
      </c>
      <c r="C38" s="127">
        <f>input1!C38</f>
        <v>0</v>
      </c>
      <c r="D38" s="128">
        <f>input1!D38</f>
        <v>0</v>
      </c>
      <c r="E38" s="129">
        <f>input1!E38</f>
        <v>0</v>
      </c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>
        <f t="shared" si="10"/>
        <v>0</v>
      </c>
      <c r="AF38" s="98" t="str">
        <f t="shared" si="0"/>
        <v>0</v>
      </c>
      <c r="AG38" s="99" t="b">
        <f t="shared" si="1"/>
        <v>0</v>
      </c>
      <c r="AH38" s="93">
        <f t="shared" si="11"/>
        <v>0</v>
      </c>
      <c r="AI38" s="99" t="str">
        <f t="shared" si="2"/>
        <v>0</v>
      </c>
      <c r="AJ38" s="99" t="b">
        <f t="shared" si="3"/>
        <v>0</v>
      </c>
      <c r="AK38" s="99" t="b">
        <f t="shared" si="4"/>
        <v>0</v>
      </c>
      <c r="AL38" s="93">
        <f t="shared" si="12"/>
        <v>0</v>
      </c>
      <c r="AM38" s="99" t="str">
        <f t="shared" si="5"/>
        <v>0</v>
      </c>
      <c r="AN38" s="99" t="b">
        <f t="shared" si="6"/>
        <v>0</v>
      </c>
      <c r="AO38" s="99" t="b">
        <f t="shared" si="7"/>
        <v>0</v>
      </c>
      <c r="AP38" s="93">
        <f t="shared" si="13"/>
        <v>0</v>
      </c>
      <c r="AQ38" s="99" t="str">
        <f t="shared" si="8"/>
        <v>0</v>
      </c>
      <c r="AR38" s="93">
        <f t="shared" si="14"/>
        <v>0</v>
      </c>
      <c r="AS38" s="100" t="str">
        <f t="shared" si="9"/>
        <v>0</v>
      </c>
    </row>
    <row r="39" spans="1:45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65"/>
      <c r="G39" s="66"/>
      <c r="H39" s="66"/>
      <c r="I39" s="66"/>
      <c r="J39" s="67"/>
      <c r="K39" s="68"/>
      <c r="L39" s="66"/>
      <c r="M39" s="66"/>
      <c r="N39" s="66"/>
      <c r="O39" s="69"/>
      <c r="P39" s="70"/>
      <c r="Q39" s="66"/>
      <c r="R39" s="66"/>
      <c r="S39" s="66"/>
      <c r="T39" s="67"/>
      <c r="U39" s="68"/>
      <c r="V39" s="66"/>
      <c r="W39" s="66"/>
      <c r="X39" s="66"/>
      <c r="Y39" s="69"/>
      <c r="Z39" s="70"/>
      <c r="AA39" s="66"/>
      <c r="AB39" s="66"/>
      <c r="AC39" s="66"/>
      <c r="AD39" s="67"/>
      <c r="AE39" s="49">
        <f t="shared" si="10"/>
        <v>0</v>
      </c>
      <c r="AF39" s="92" t="str">
        <f t="shared" si="0"/>
        <v>0</v>
      </c>
      <c r="AG39" s="93" t="b">
        <f t="shared" si="1"/>
        <v>0</v>
      </c>
      <c r="AH39" s="93">
        <f t="shared" si="11"/>
        <v>0</v>
      </c>
      <c r="AI39" s="93" t="str">
        <f t="shared" si="2"/>
        <v>0</v>
      </c>
      <c r="AJ39" s="93" t="b">
        <f t="shared" si="3"/>
        <v>0</v>
      </c>
      <c r="AK39" s="93" t="b">
        <f t="shared" si="4"/>
        <v>0</v>
      </c>
      <c r="AL39" s="93">
        <f t="shared" si="12"/>
        <v>0</v>
      </c>
      <c r="AM39" s="93" t="str">
        <f t="shared" si="5"/>
        <v>0</v>
      </c>
      <c r="AN39" s="93" t="b">
        <f t="shared" si="6"/>
        <v>0</v>
      </c>
      <c r="AO39" s="93" t="b">
        <f t="shared" si="7"/>
        <v>0</v>
      </c>
      <c r="AP39" s="93">
        <f t="shared" si="13"/>
        <v>0</v>
      </c>
      <c r="AQ39" s="93" t="str">
        <f t="shared" si="8"/>
        <v>0</v>
      </c>
      <c r="AR39" s="93">
        <f t="shared" si="14"/>
        <v>0</v>
      </c>
      <c r="AS39" s="94" t="str">
        <f t="shared" si="9"/>
        <v>0</v>
      </c>
    </row>
    <row r="40" spans="1:45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>
        <f t="shared" si="10"/>
        <v>0</v>
      </c>
      <c r="AF40" s="95" t="str">
        <f t="shared" si="0"/>
        <v>0</v>
      </c>
      <c r="AG40" s="96" t="b">
        <f t="shared" si="1"/>
        <v>0</v>
      </c>
      <c r="AH40" s="93">
        <f t="shared" si="11"/>
        <v>0</v>
      </c>
      <c r="AI40" s="96" t="str">
        <f t="shared" si="2"/>
        <v>0</v>
      </c>
      <c r="AJ40" s="96" t="b">
        <f t="shared" si="3"/>
        <v>0</v>
      </c>
      <c r="AK40" s="96" t="b">
        <f t="shared" si="4"/>
        <v>0</v>
      </c>
      <c r="AL40" s="93">
        <f t="shared" si="12"/>
        <v>0</v>
      </c>
      <c r="AM40" s="96" t="str">
        <f t="shared" si="5"/>
        <v>0</v>
      </c>
      <c r="AN40" s="96" t="b">
        <f t="shared" si="6"/>
        <v>0</v>
      </c>
      <c r="AO40" s="96" t="b">
        <f t="shared" si="7"/>
        <v>0</v>
      </c>
      <c r="AP40" s="93">
        <f t="shared" si="13"/>
        <v>0</v>
      </c>
      <c r="AQ40" s="96" t="str">
        <f t="shared" si="8"/>
        <v>0</v>
      </c>
      <c r="AR40" s="93">
        <f t="shared" si="14"/>
        <v>0</v>
      </c>
      <c r="AS40" s="97" t="str">
        <f t="shared" si="9"/>
        <v>0</v>
      </c>
    </row>
    <row r="41" spans="1:45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65"/>
      <c r="G41" s="66"/>
      <c r="H41" s="66"/>
      <c r="I41" s="66"/>
      <c r="J41" s="67"/>
      <c r="K41" s="68"/>
      <c r="L41" s="66"/>
      <c r="M41" s="66"/>
      <c r="N41" s="66"/>
      <c r="O41" s="69"/>
      <c r="P41" s="70"/>
      <c r="Q41" s="66"/>
      <c r="R41" s="66"/>
      <c r="S41" s="66"/>
      <c r="T41" s="67"/>
      <c r="U41" s="68"/>
      <c r="V41" s="66"/>
      <c r="W41" s="66"/>
      <c r="X41" s="66"/>
      <c r="Y41" s="69"/>
      <c r="Z41" s="70"/>
      <c r="AA41" s="66"/>
      <c r="AB41" s="66"/>
      <c r="AC41" s="66"/>
      <c r="AD41" s="67"/>
      <c r="AE41" s="49">
        <f t="shared" si="10"/>
        <v>0</v>
      </c>
      <c r="AF41" s="95" t="str">
        <f t="shared" si="0"/>
        <v>0</v>
      </c>
      <c r="AG41" s="96" t="b">
        <f t="shared" si="1"/>
        <v>0</v>
      </c>
      <c r="AH41" s="93">
        <f t="shared" si="11"/>
        <v>0</v>
      </c>
      <c r="AI41" s="96" t="str">
        <f t="shared" si="2"/>
        <v>0</v>
      </c>
      <c r="AJ41" s="96" t="b">
        <f t="shared" si="3"/>
        <v>0</v>
      </c>
      <c r="AK41" s="96" t="b">
        <f t="shared" si="4"/>
        <v>0</v>
      </c>
      <c r="AL41" s="93">
        <f t="shared" si="12"/>
        <v>0</v>
      </c>
      <c r="AM41" s="96" t="str">
        <f t="shared" si="5"/>
        <v>0</v>
      </c>
      <c r="AN41" s="96" t="b">
        <f t="shared" si="6"/>
        <v>0</v>
      </c>
      <c r="AO41" s="96" t="b">
        <f t="shared" si="7"/>
        <v>0</v>
      </c>
      <c r="AP41" s="93">
        <f t="shared" si="13"/>
        <v>0</v>
      </c>
      <c r="AQ41" s="96" t="str">
        <f t="shared" si="8"/>
        <v>0</v>
      </c>
      <c r="AR41" s="93">
        <f t="shared" si="14"/>
        <v>0</v>
      </c>
      <c r="AS41" s="97" t="str">
        <f t="shared" si="9"/>
        <v>0</v>
      </c>
    </row>
    <row r="42" spans="1:45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>
        <f t="shared" si="10"/>
        <v>0</v>
      </c>
      <c r="AF42" s="95" t="str">
        <f t="shared" si="0"/>
        <v>0</v>
      </c>
      <c r="AG42" s="96" t="b">
        <f t="shared" si="1"/>
        <v>0</v>
      </c>
      <c r="AH42" s="93">
        <f t="shared" si="11"/>
        <v>0</v>
      </c>
      <c r="AI42" s="96" t="str">
        <f t="shared" si="2"/>
        <v>0</v>
      </c>
      <c r="AJ42" s="96" t="b">
        <f t="shared" si="3"/>
        <v>0</v>
      </c>
      <c r="AK42" s="96" t="b">
        <f t="shared" si="4"/>
        <v>0</v>
      </c>
      <c r="AL42" s="93">
        <f t="shared" si="12"/>
        <v>0</v>
      </c>
      <c r="AM42" s="96" t="str">
        <f t="shared" si="5"/>
        <v>0</v>
      </c>
      <c r="AN42" s="96" t="b">
        <f t="shared" si="6"/>
        <v>0</v>
      </c>
      <c r="AO42" s="96" t="b">
        <f t="shared" si="7"/>
        <v>0</v>
      </c>
      <c r="AP42" s="93">
        <f t="shared" si="13"/>
        <v>0</v>
      </c>
      <c r="AQ42" s="96" t="str">
        <f t="shared" si="8"/>
        <v>0</v>
      </c>
      <c r="AR42" s="93">
        <f t="shared" si="14"/>
        <v>0</v>
      </c>
      <c r="AS42" s="97" t="str">
        <f t="shared" si="9"/>
        <v>0</v>
      </c>
    </row>
    <row r="43" spans="1:45" s="13" customFormat="1" ht="18" customHeight="1" thickBot="1" x14ac:dyDescent="0.5">
      <c r="A43" s="203" t="s">
        <v>16</v>
      </c>
      <c r="B43" s="110">
        <f>input1!B43</f>
        <v>0</v>
      </c>
      <c r="C43" s="127">
        <f>input1!C43</f>
        <v>0</v>
      </c>
      <c r="D43" s="128">
        <f>input1!D43</f>
        <v>0</v>
      </c>
      <c r="E43" s="129">
        <f>input1!E43</f>
        <v>0</v>
      </c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>
        <f t="shared" si="10"/>
        <v>0</v>
      </c>
      <c r="AF43" s="98" t="str">
        <f t="shared" si="0"/>
        <v>0</v>
      </c>
      <c r="AG43" s="99" t="b">
        <f>IF(L43=3,1,IF(L43=2,2,IF(L43=1,3)))</f>
        <v>0</v>
      </c>
      <c r="AH43" s="93">
        <f t="shared" si="11"/>
        <v>0</v>
      </c>
      <c r="AI43" s="99" t="str">
        <f t="shared" si="2"/>
        <v>0</v>
      </c>
      <c r="AJ43" s="99" t="b">
        <f>IF(Z43=3,1,IF(Z43=2,2,IF(Z43=1,3)))</f>
        <v>0</v>
      </c>
      <c r="AK43" s="99" t="b">
        <f>IF(AD43=3,1,IF(AD43=2,2,IF(AD43=1,3)))</f>
        <v>0</v>
      </c>
      <c r="AL43" s="93">
        <f t="shared" si="12"/>
        <v>0</v>
      </c>
      <c r="AM43" s="99" t="str">
        <f t="shared" si="5"/>
        <v>0</v>
      </c>
      <c r="AN43" s="99" t="b">
        <f>IF(P43=3,1,IF(P43=2,2,IF(P43=1,3)))</f>
        <v>0</v>
      </c>
      <c r="AO43" s="99" t="b">
        <f>IF(S43=3,1,IF(S43=2,2,IF(S43=1,3)))</f>
        <v>0</v>
      </c>
      <c r="AP43" s="93">
        <f t="shared" si="13"/>
        <v>0</v>
      </c>
      <c r="AQ43" s="99" t="str">
        <f t="shared" si="8"/>
        <v>0</v>
      </c>
      <c r="AR43" s="93">
        <f t="shared" si="14"/>
        <v>0</v>
      </c>
      <c r="AS43" s="100" t="str">
        <f t="shared" si="9"/>
        <v>0</v>
      </c>
    </row>
    <row r="44" spans="1:45" s="13" customFormat="1" ht="18" customHeight="1" thickBot="1" x14ac:dyDescent="0.5">
      <c r="A44" s="205" t="s">
        <v>59</v>
      </c>
      <c r="B44" s="110">
        <f>input1!B44</f>
        <v>0</v>
      </c>
      <c r="C44" s="127">
        <f>input1!C44</f>
        <v>0</v>
      </c>
      <c r="D44" s="128">
        <f>input1!D44</f>
        <v>0</v>
      </c>
      <c r="E44" s="129">
        <f>input1!E44</f>
        <v>0</v>
      </c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>
        <f t="shared" si="10"/>
        <v>0</v>
      </c>
      <c r="AF44" s="98" t="str">
        <f t="shared" si="0"/>
        <v>0</v>
      </c>
      <c r="AG44" s="99" t="b">
        <f t="shared" si="1"/>
        <v>0</v>
      </c>
      <c r="AH44" s="93">
        <f t="shared" si="11"/>
        <v>0</v>
      </c>
      <c r="AI44" s="99" t="str">
        <f t="shared" si="2"/>
        <v>0</v>
      </c>
      <c r="AJ44" s="99" t="b">
        <f t="shared" si="3"/>
        <v>0</v>
      </c>
      <c r="AK44" s="99" t="b">
        <f t="shared" si="4"/>
        <v>0</v>
      </c>
      <c r="AL44" s="93">
        <f t="shared" si="12"/>
        <v>0</v>
      </c>
      <c r="AM44" s="99" t="str">
        <f t="shared" si="5"/>
        <v>0</v>
      </c>
      <c r="AN44" s="99" t="b">
        <f t="shared" si="6"/>
        <v>0</v>
      </c>
      <c r="AO44" s="99" t="b">
        <f t="shared" si="7"/>
        <v>0</v>
      </c>
      <c r="AP44" s="93">
        <f t="shared" si="13"/>
        <v>0</v>
      </c>
      <c r="AQ44" s="99" t="str">
        <f t="shared" si="8"/>
        <v>0</v>
      </c>
      <c r="AR44" s="93">
        <f t="shared" si="14"/>
        <v>0</v>
      </c>
      <c r="AS44" s="100" t="str">
        <f t="shared" si="9"/>
        <v>0</v>
      </c>
    </row>
    <row r="45" spans="1:45" ht="21" thickBot="1" x14ac:dyDescent="0.45"/>
    <row r="46" spans="1:45" ht="27" thickBot="1" x14ac:dyDescent="0.6">
      <c r="D46" s="121" t="s">
        <v>54</v>
      </c>
      <c r="E46" s="122"/>
      <c r="F46" s="122"/>
      <c r="G46" s="122"/>
      <c r="H46" s="122"/>
      <c r="I46" s="122"/>
      <c r="J46" s="123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view="pageBreakPreview" zoomScale="60" zoomScaleNormal="100" workbookViewId="0">
      <selection activeCell="X27" sqref="X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20" t="s">
        <v>26</v>
      </c>
      <c r="B1" s="221"/>
      <c r="C1" s="221"/>
      <c r="D1" s="221"/>
      <c r="E1" s="222"/>
      <c r="F1" s="220" t="s">
        <v>34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  <c r="AE1" s="47"/>
      <c r="AF1" s="226" t="s">
        <v>17</v>
      </c>
      <c r="AG1" s="112"/>
      <c r="AH1" s="113"/>
      <c r="AI1" s="229" t="s">
        <v>27</v>
      </c>
      <c r="AJ1" s="114"/>
      <c r="AK1" s="112"/>
      <c r="AL1" s="112"/>
      <c r="AM1" s="232" t="s">
        <v>18</v>
      </c>
      <c r="AN1" s="112"/>
      <c r="AO1" s="112"/>
      <c r="AP1" s="113"/>
      <c r="AQ1" s="229" t="s">
        <v>19</v>
      </c>
      <c r="AR1" s="114"/>
      <c r="AS1" s="223" t="s">
        <v>28</v>
      </c>
    </row>
    <row r="2" spans="1:46" ht="21.75" thickBot="1" x14ac:dyDescent="0.5">
      <c r="A2" s="220" t="str">
        <f>input1!A2</f>
        <v>ชั้นมัธยมศึกษาปีที่ 2/4</v>
      </c>
      <c r="B2" s="221"/>
      <c r="C2" s="221"/>
      <c r="D2" s="221"/>
      <c r="E2" s="222"/>
      <c r="F2" s="220" t="s">
        <v>25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2"/>
      <c r="AE2" s="48"/>
      <c r="AF2" s="227"/>
      <c r="AG2" s="115"/>
      <c r="AH2" s="116"/>
      <c r="AI2" s="230"/>
      <c r="AJ2" s="117"/>
      <c r="AK2" s="115"/>
      <c r="AL2" s="115"/>
      <c r="AM2" s="233"/>
      <c r="AN2" s="115"/>
      <c r="AO2" s="115"/>
      <c r="AP2" s="116"/>
      <c r="AQ2" s="230"/>
      <c r="AR2" s="117"/>
      <c r="AS2" s="224"/>
    </row>
    <row r="3" spans="1:46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01">
        <v>1</v>
      </c>
      <c r="G3" s="102">
        <v>2</v>
      </c>
      <c r="H3" s="102">
        <v>3</v>
      </c>
      <c r="I3" s="102">
        <v>4</v>
      </c>
      <c r="J3" s="103">
        <v>5</v>
      </c>
      <c r="K3" s="104">
        <v>6</v>
      </c>
      <c r="L3" s="102">
        <v>7</v>
      </c>
      <c r="M3" s="102">
        <v>8</v>
      </c>
      <c r="N3" s="102">
        <v>9</v>
      </c>
      <c r="O3" s="105">
        <v>10</v>
      </c>
      <c r="P3" s="101">
        <v>11</v>
      </c>
      <c r="Q3" s="102">
        <v>12</v>
      </c>
      <c r="R3" s="102">
        <v>13</v>
      </c>
      <c r="S3" s="102">
        <v>14</v>
      </c>
      <c r="T3" s="103">
        <v>15</v>
      </c>
      <c r="U3" s="104">
        <v>16</v>
      </c>
      <c r="V3" s="102">
        <v>17</v>
      </c>
      <c r="W3" s="102">
        <v>18</v>
      </c>
      <c r="X3" s="102">
        <v>19</v>
      </c>
      <c r="Y3" s="105">
        <v>20</v>
      </c>
      <c r="Z3" s="101">
        <v>21</v>
      </c>
      <c r="AA3" s="102">
        <v>22</v>
      </c>
      <c r="AB3" s="102">
        <v>23</v>
      </c>
      <c r="AC3" s="102">
        <v>24</v>
      </c>
      <c r="AD3" s="103">
        <v>25</v>
      </c>
      <c r="AE3" s="48"/>
      <c r="AF3" s="228"/>
      <c r="AG3" s="118"/>
      <c r="AH3" s="119"/>
      <c r="AI3" s="231"/>
      <c r="AJ3" s="120"/>
      <c r="AK3" s="118"/>
      <c r="AL3" s="118"/>
      <c r="AM3" s="234"/>
      <c r="AN3" s="118"/>
      <c r="AO3" s="118"/>
      <c r="AP3" s="119"/>
      <c r="AQ3" s="231"/>
      <c r="AR3" s="120"/>
      <c r="AS3" s="225"/>
    </row>
    <row r="4" spans="1:46" s="13" customFormat="1" ht="18" customHeight="1" x14ac:dyDescent="0.45">
      <c r="A4" s="198" t="s">
        <v>65</v>
      </c>
      <c r="B4" s="109" t="str">
        <f>input1!B4</f>
        <v>24</v>
      </c>
      <c r="C4" s="124" t="str">
        <f>input1!C4</f>
        <v>01423</v>
      </c>
      <c r="D4" s="125" t="str">
        <f>input1!D4</f>
        <v>เด็กชายกฤษชาญา  จ้อยโทน</v>
      </c>
      <c r="E4" s="126">
        <f>input1!E4</f>
        <v>1</v>
      </c>
      <c r="F4" s="7">
        <f>[1]input3!F4</f>
        <v>2</v>
      </c>
      <c r="G4" s="8">
        <f>[1]input3!G4</f>
        <v>1</v>
      </c>
      <c r="H4" s="8">
        <f>[1]input3!H4</f>
        <v>1</v>
      </c>
      <c r="I4" s="8">
        <f>[1]input3!I4</f>
        <v>3</v>
      </c>
      <c r="J4" s="9">
        <f>[1]input3!J4</f>
        <v>1</v>
      </c>
      <c r="K4" s="10">
        <f>[1]input3!K4</f>
        <v>1</v>
      </c>
      <c r="L4" s="8">
        <f>[1]input3!L4</f>
        <v>2</v>
      </c>
      <c r="M4" s="8">
        <f>[1]input3!M4</f>
        <v>1</v>
      </c>
      <c r="N4" s="8">
        <f>[1]input3!N4</f>
        <v>1</v>
      </c>
      <c r="O4" s="11">
        <f>[1]input3!O4</f>
        <v>1</v>
      </c>
      <c r="P4" s="7">
        <f>[1]input3!P4</f>
        <v>3</v>
      </c>
      <c r="Q4" s="8">
        <f>[1]input3!Q4</f>
        <v>1</v>
      </c>
      <c r="R4" s="8">
        <f>[1]input3!R4</f>
        <v>1</v>
      </c>
      <c r="S4" s="8">
        <f>[1]input3!S4</f>
        <v>3</v>
      </c>
      <c r="T4" s="9">
        <f>[1]input3!T4</f>
        <v>1</v>
      </c>
      <c r="U4" s="10">
        <f>[1]input3!U4</f>
        <v>1</v>
      </c>
      <c r="V4" s="8">
        <f>[1]input3!V4</f>
        <v>1</v>
      </c>
      <c r="W4" s="8">
        <f>[1]input3!W4</f>
        <v>1</v>
      </c>
      <c r="X4" s="8">
        <f>[1]input3!X4</f>
        <v>1</v>
      </c>
      <c r="Y4" s="11">
        <f>[1]input3!Y4</f>
        <v>1</v>
      </c>
      <c r="Z4" s="7">
        <f>[1]input3!Z4</f>
        <v>1</v>
      </c>
      <c r="AA4" s="8">
        <f>[1]input3!AA4</f>
        <v>1</v>
      </c>
      <c r="AB4" s="8">
        <f>[1]input3!AB4</f>
        <v>1</v>
      </c>
      <c r="AC4" s="8">
        <f>[1]input3!AC4</f>
        <v>1</v>
      </c>
      <c r="AD4" s="9">
        <f>[1]input3!AD4</f>
        <v>2</v>
      </c>
      <c r="AE4" s="49">
        <f>H4+M4+R4+U4+AC4</f>
        <v>5</v>
      </c>
      <c r="AF4" s="92">
        <f t="shared" ref="AF4:AF44" si="0">IF(AE4=0,"0",AE4)</f>
        <v>5</v>
      </c>
      <c r="AG4" s="93">
        <f t="shared" ref="AG4:AG44" si="1">IF(L4=3,1,IF(L4=2,2,IF(L4=1,3)))</f>
        <v>2</v>
      </c>
      <c r="AH4" s="93">
        <f>J4+AG4+Q4+W4+AA4</f>
        <v>6</v>
      </c>
      <c r="AI4" s="93">
        <f t="shared" ref="AI4:AI44" si="2">IF(AH4=0,"0",AH4)</f>
        <v>6</v>
      </c>
      <c r="AJ4" s="93">
        <f t="shared" ref="AJ4:AJ44" si="3">IF(Z4=3,1,IF(Z4=2,2,IF(Z4=1,3)))</f>
        <v>3</v>
      </c>
      <c r="AK4" s="93">
        <f t="shared" ref="AK4:AK44" si="4">IF(AD4=3,1,IF(AD4=2,2,IF(AD4=1,3)))</f>
        <v>2</v>
      </c>
      <c r="AL4" s="93">
        <f>G4+O4+T4+AJ4+AK4</f>
        <v>8</v>
      </c>
      <c r="AM4" s="93">
        <f t="shared" ref="AM4:AM44" si="5">IF(AL4=0,"0",AL4)</f>
        <v>8</v>
      </c>
      <c r="AN4" s="93">
        <f t="shared" ref="AN4:AN44" si="6">IF(P4=3,1,IF(P4=2,2,IF(P4=1,3)))</f>
        <v>1</v>
      </c>
      <c r="AO4" s="93">
        <f t="shared" ref="AO4:AO44" si="7">IF(S4=3,1,IF(S4=2,2,IF(S4=1,3)))</f>
        <v>1</v>
      </c>
      <c r="AP4" s="93">
        <f>K4+AN4+AO4+X4+AB4</f>
        <v>5</v>
      </c>
      <c r="AQ4" s="93">
        <f t="shared" ref="AQ4:AQ44" si="8">IF(AP4=0,"0",AP4)</f>
        <v>5</v>
      </c>
      <c r="AR4" s="93">
        <f>F4+I4+N4+V4+Y4</f>
        <v>8</v>
      </c>
      <c r="AS4" s="94">
        <f t="shared" ref="AS4:AS44" si="9">IF(AR4=0,"0",AR4)</f>
        <v>8</v>
      </c>
      <c r="AT4" s="12"/>
    </row>
    <row r="5" spans="1:46" s="13" customFormat="1" ht="18" customHeight="1" x14ac:dyDescent="0.45">
      <c r="A5" s="111" t="s">
        <v>66</v>
      </c>
      <c r="B5" s="109" t="str">
        <f>input1!B5</f>
        <v>24</v>
      </c>
      <c r="C5" s="124" t="str">
        <f>input1!C5</f>
        <v>01424</v>
      </c>
      <c r="D5" s="125" t="str">
        <f>input1!D5</f>
        <v>เด็กชายกฤษรัตน์  ล้อตระกูลพาณิชย์</v>
      </c>
      <c r="E5" s="126">
        <f>input1!E5</f>
        <v>1</v>
      </c>
      <c r="F5" s="17">
        <f>[1]input3!F5</f>
        <v>2</v>
      </c>
      <c r="G5" s="18">
        <f>[1]input3!G5</f>
        <v>3</v>
      </c>
      <c r="H5" s="18">
        <f>[1]input3!H5</f>
        <v>1</v>
      </c>
      <c r="I5" s="18">
        <f>[1]input3!I5</f>
        <v>2</v>
      </c>
      <c r="J5" s="19">
        <f>[1]input3!J5</f>
        <v>1</v>
      </c>
      <c r="K5" s="20">
        <f>[1]input3!K5</f>
        <v>1</v>
      </c>
      <c r="L5" s="18">
        <f>[1]input3!L5</f>
        <v>3</v>
      </c>
      <c r="M5" s="18">
        <f>[1]input3!M5</f>
        <v>1</v>
      </c>
      <c r="N5" s="18">
        <f>[1]input3!N5</f>
        <v>3</v>
      </c>
      <c r="O5" s="21">
        <f>[1]input3!O5</f>
        <v>1</v>
      </c>
      <c r="P5" s="17">
        <f>[1]input3!P5</f>
        <v>2</v>
      </c>
      <c r="Q5" s="18">
        <f>[1]input3!Q5</f>
        <v>1</v>
      </c>
      <c r="R5" s="18">
        <f>[1]input3!R5</f>
        <v>1</v>
      </c>
      <c r="S5" s="18">
        <f>[1]input3!S5</f>
        <v>3</v>
      </c>
      <c r="T5" s="19">
        <f>[1]input3!T5</f>
        <v>1</v>
      </c>
      <c r="U5" s="20">
        <f>[1]input3!U5</f>
        <v>3</v>
      </c>
      <c r="V5" s="18">
        <f>[1]input3!V5</f>
        <v>3</v>
      </c>
      <c r="W5" s="18">
        <f>[1]input3!W5</f>
        <v>3</v>
      </c>
      <c r="X5" s="18">
        <f>[1]input3!X5</f>
        <v>1</v>
      </c>
      <c r="Y5" s="21">
        <f>[1]input3!Y5</f>
        <v>3</v>
      </c>
      <c r="Z5" s="17">
        <f>[1]input3!Z5</f>
        <v>3</v>
      </c>
      <c r="AA5" s="18">
        <f>[1]input3!AA5</f>
        <v>1</v>
      </c>
      <c r="AB5" s="18">
        <f>[1]input3!AB5</f>
        <v>3</v>
      </c>
      <c r="AC5" s="18">
        <f>[1]input3!AC5</f>
        <v>1</v>
      </c>
      <c r="AD5" s="19">
        <f>[1]input3!AD5</f>
        <v>1</v>
      </c>
      <c r="AE5" s="49">
        <f t="shared" ref="AE5:AE44" si="10">H5+M5+R5+U5+AC5</f>
        <v>7</v>
      </c>
      <c r="AF5" s="95">
        <f t="shared" si="0"/>
        <v>7</v>
      </c>
      <c r="AG5" s="96">
        <f t="shared" si="1"/>
        <v>1</v>
      </c>
      <c r="AH5" s="93">
        <f t="shared" ref="AH5:AH44" si="11">J5+AG5+Q5+W5+AA5</f>
        <v>7</v>
      </c>
      <c r="AI5" s="96">
        <f t="shared" si="2"/>
        <v>7</v>
      </c>
      <c r="AJ5" s="96">
        <f t="shared" si="3"/>
        <v>1</v>
      </c>
      <c r="AK5" s="96">
        <f t="shared" si="4"/>
        <v>3</v>
      </c>
      <c r="AL5" s="93">
        <f t="shared" ref="AL5:AL44" si="12">G5+O5+T5+AJ5+AK5</f>
        <v>9</v>
      </c>
      <c r="AM5" s="96">
        <f t="shared" si="5"/>
        <v>9</v>
      </c>
      <c r="AN5" s="96">
        <f t="shared" si="6"/>
        <v>2</v>
      </c>
      <c r="AO5" s="96">
        <f t="shared" si="7"/>
        <v>1</v>
      </c>
      <c r="AP5" s="93">
        <f t="shared" ref="AP5:AP44" si="13">K5+AN5+AO5+X5+AB5</f>
        <v>8</v>
      </c>
      <c r="AQ5" s="96">
        <f t="shared" si="8"/>
        <v>8</v>
      </c>
      <c r="AR5" s="93">
        <f t="shared" ref="AR5:AR44" si="14">F5+I5+N5+V5+Y5</f>
        <v>13</v>
      </c>
      <c r="AS5" s="97">
        <f t="shared" si="9"/>
        <v>13</v>
      </c>
      <c r="AT5" s="12"/>
    </row>
    <row r="6" spans="1:46" s="13" customFormat="1" ht="18" customHeight="1" x14ac:dyDescent="0.45">
      <c r="A6" s="200" t="s">
        <v>67</v>
      </c>
      <c r="B6" s="109" t="str">
        <f>input1!B6</f>
        <v>24</v>
      </c>
      <c r="C6" s="124" t="str">
        <f>input1!C6</f>
        <v>01425</v>
      </c>
      <c r="D6" s="125" t="str">
        <f>input1!D6</f>
        <v>เด็กชายชฏายุ  เทียนคำ</v>
      </c>
      <c r="E6" s="126">
        <f>input1!E6</f>
        <v>1</v>
      </c>
      <c r="F6" s="17">
        <f>[1]input3!F6</f>
        <v>3</v>
      </c>
      <c r="G6" s="18">
        <f>[1]input3!G6</f>
        <v>1</v>
      </c>
      <c r="H6" s="18">
        <f>[1]input3!H6</f>
        <v>3</v>
      </c>
      <c r="I6" s="18">
        <f>[1]input3!I6</f>
        <v>3</v>
      </c>
      <c r="J6" s="19">
        <f>[1]input3!J6</f>
        <v>1</v>
      </c>
      <c r="K6" s="20">
        <f>[1]input3!K6</f>
        <v>3</v>
      </c>
      <c r="L6" s="18">
        <f>[1]input3!L6</f>
        <v>3</v>
      </c>
      <c r="M6" s="18">
        <f>[1]input3!M6</f>
        <v>3</v>
      </c>
      <c r="N6" s="18">
        <f>[1]input3!N6</f>
        <v>3</v>
      </c>
      <c r="O6" s="21">
        <f>[1]input3!O6</f>
        <v>3</v>
      </c>
      <c r="P6" s="17">
        <f>[1]input3!P6</f>
        <v>3</v>
      </c>
      <c r="Q6" s="18">
        <f>[1]input3!Q6</f>
        <v>1</v>
      </c>
      <c r="R6" s="18">
        <f>[1]input3!R6</f>
        <v>1</v>
      </c>
      <c r="S6" s="18">
        <f>[1]input3!S6</f>
        <v>3</v>
      </c>
      <c r="T6" s="19">
        <f>[1]input3!T6</f>
        <v>3</v>
      </c>
      <c r="U6" s="20">
        <f>[1]input3!U6</f>
        <v>3</v>
      </c>
      <c r="V6" s="18">
        <f>[1]input3!V6</f>
        <v>3</v>
      </c>
      <c r="W6" s="18">
        <f>[1]input3!W6</f>
        <v>1</v>
      </c>
      <c r="X6" s="18">
        <f>[1]input3!X6</f>
        <v>3</v>
      </c>
      <c r="Y6" s="21">
        <f>[1]input3!Y6</f>
        <v>3</v>
      </c>
      <c r="Z6" s="17">
        <f>[1]input3!Z6</f>
        <v>3</v>
      </c>
      <c r="AA6" s="18">
        <f>[1]input3!AA6</f>
        <v>1</v>
      </c>
      <c r="AB6" s="18">
        <f>[1]input3!AB6</f>
        <v>3</v>
      </c>
      <c r="AC6" s="18">
        <f>[1]input3!AC6</f>
        <v>1</v>
      </c>
      <c r="AD6" s="19">
        <f>[1]input3!AD6</f>
        <v>3</v>
      </c>
      <c r="AE6" s="49">
        <f t="shared" si="10"/>
        <v>11</v>
      </c>
      <c r="AF6" s="95">
        <f t="shared" si="0"/>
        <v>11</v>
      </c>
      <c r="AG6" s="96">
        <f t="shared" si="1"/>
        <v>1</v>
      </c>
      <c r="AH6" s="93">
        <f t="shared" si="11"/>
        <v>5</v>
      </c>
      <c r="AI6" s="96">
        <f t="shared" si="2"/>
        <v>5</v>
      </c>
      <c r="AJ6" s="96">
        <f t="shared" si="3"/>
        <v>1</v>
      </c>
      <c r="AK6" s="96">
        <f t="shared" si="4"/>
        <v>1</v>
      </c>
      <c r="AL6" s="93">
        <f t="shared" si="12"/>
        <v>9</v>
      </c>
      <c r="AM6" s="96">
        <f t="shared" si="5"/>
        <v>9</v>
      </c>
      <c r="AN6" s="96">
        <f t="shared" si="6"/>
        <v>1</v>
      </c>
      <c r="AO6" s="96">
        <f t="shared" si="7"/>
        <v>1</v>
      </c>
      <c r="AP6" s="93">
        <f t="shared" si="13"/>
        <v>11</v>
      </c>
      <c r="AQ6" s="96">
        <f t="shared" si="8"/>
        <v>11</v>
      </c>
      <c r="AR6" s="93">
        <f t="shared" si="14"/>
        <v>15</v>
      </c>
      <c r="AS6" s="97">
        <f t="shared" si="9"/>
        <v>15</v>
      </c>
      <c r="AT6" s="12"/>
    </row>
    <row r="7" spans="1:46" s="13" customFormat="1" ht="18" customHeight="1" x14ac:dyDescent="0.45">
      <c r="A7" s="202" t="s">
        <v>68</v>
      </c>
      <c r="B7" s="109" t="str">
        <f>input1!B7</f>
        <v>24</v>
      </c>
      <c r="C7" s="124" t="str">
        <f>input1!C7</f>
        <v>01426</v>
      </c>
      <c r="D7" s="125" t="str">
        <f>input1!D7</f>
        <v>เด็กชายชัยวุฒิ  หนูบ้านเกาะ</v>
      </c>
      <c r="E7" s="126">
        <f>input1!E7</f>
        <v>1</v>
      </c>
      <c r="F7" s="65">
        <f>[1]input3!F7</f>
        <v>1</v>
      </c>
      <c r="G7" s="66">
        <f>[1]input3!G7</f>
        <v>2</v>
      </c>
      <c r="H7" s="66">
        <f>[1]input3!H7</f>
        <v>2</v>
      </c>
      <c r="I7" s="66">
        <f>[1]input3!I7</f>
        <v>3</v>
      </c>
      <c r="J7" s="67">
        <f>[1]input3!J7</f>
        <v>3</v>
      </c>
      <c r="K7" s="68">
        <f>[1]input3!K7</f>
        <v>2</v>
      </c>
      <c r="L7" s="66">
        <f>[1]input3!L7</f>
        <v>1</v>
      </c>
      <c r="M7" s="66">
        <f>[1]input3!M7</f>
        <v>1</v>
      </c>
      <c r="N7" s="66">
        <f>[1]input3!N7</f>
        <v>2</v>
      </c>
      <c r="O7" s="69">
        <f>[1]input3!O7</f>
        <v>1</v>
      </c>
      <c r="P7" s="70">
        <f>[1]input3!P7</f>
        <v>2</v>
      </c>
      <c r="Q7" s="66">
        <f>[1]input3!Q7</f>
        <v>3</v>
      </c>
      <c r="R7" s="66">
        <f>[1]input3!R7</f>
        <v>3</v>
      </c>
      <c r="S7" s="66">
        <f>[1]input3!S7</f>
        <v>3</v>
      </c>
      <c r="T7" s="67">
        <f>[1]input3!T7</f>
        <v>2</v>
      </c>
      <c r="U7" s="68">
        <f>[1]input3!U7</f>
        <v>1</v>
      </c>
      <c r="V7" s="66">
        <f>[1]input3!V7</f>
        <v>1</v>
      </c>
      <c r="W7" s="66">
        <f>[1]input3!W7</f>
        <v>1</v>
      </c>
      <c r="X7" s="66">
        <f>[1]input3!X7</f>
        <v>2</v>
      </c>
      <c r="Y7" s="69">
        <f>[1]input3!Y7</f>
        <v>3</v>
      </c>
      <c r="Z7" s="70">
        <f>[1]input3!Z7</f>
        <v>3</v>
      </c>
      <c r="AA7" s="66">
        <f>[1]input3!AA7</f>
        <v>3</v>
      </c>
      <c r="AB7" s="66">
        <f>[1]input3!AB7</f>
        <v>2</v>
      </c>
      <c r="AC7" s="66">
        <f>[1]input3!AC7</f>
        <v>2</v>
      </c>
      <c r="AD7" s="67">
        <f>[1]input3!AD7</f>
        <v>2</v>
      </c>
      <c r="AE7" s="49">
        <f t="shared" si="10"/>
        <v>9</v>
      </c>
      <c r="AF7" s="95">
        <f t="shared" si="0"/>
        <v>9</v>
      </c>
      <c r="AG7" s="96">
        <f t="shared" si="1"/>
        <v>3</v>
      </c>
      <c r="AH7" s="93">
        <f t="shared" si="11"/>
        <v>13</v>
      </c>
      <c r="AI7" s="96">
        <f t="shared" si="2"/>
        <v>13</v>
      </c>
      <c r="AJ7" s="96">
        <f t="shared" si="3"/>
        <v>1</v>
      </c>
      <c r="AK7" s="96">
        <f t="shared" si="4"/>
        <v>2</v>
      </c>
      <c r="AL7" s="93">
        <f t="shared" si="12"/>
        <v>8</v>
      </c>
      <c r="AM7" s="96">
        <f t="shared" si="5"/>
        <v>8</v>
      </c>
      <c r="AN7" s="96">
        <f t="shared" si="6"/>
        <v>2</v>
      </c>
      <c r="AO7" s="96">
        <f t="shared" si="7"/>
        <v>1</v>
      </c>
      <c r="AP7" s="93">
        <f t="shared" si="13"/>
        <v>9</v>
      </c>
      <c r="AQ7" s="96">
        <f t="shared" si="8"/>
        <v>9</v>
      </c>
      <c r="AR7" s="93">
        <f t="shared" si="14"/>
        <v>10</v>
      </c>
      <c r="AS7" s="97">
        <f t="shared" si="9"/>
        <v>10</v>
      </c>
      <c r="AT7" s="12"/>
    </row>
    <row r="8" spans="1:46" s="13" customFormat="1" ht="18" customHeight="1" thickBot="1" x14ac:dyDescent="0.5">
      <c r="A8" s="203" t="s">
        <v>69</v>
      </c>
      <c r="B8" s="110" t="str">
        <f>input1!B8</f>
        <v>24</v>
      </c>
      <c r="C8" s="127" t="str">
        <f>input1!C8</f>
        <v>01427</v>
      </c>
      <c r="D8" s="128" t="str">
        <f>input1!D8</f>
        <v>เด็กชายไชยวัฒน์  ศรีอุดม</v>
      </c>
      <c r="E8" s="129">
        <f>input1!E8</f>
        <v>1</v>
      </c>
      <c r="F8" s="25">
        <f>[1]input3!F8</f>
        <v>3</v>
      </c>
      <c r="G8" s="26">
        <f>[1]input3!G8</f>
        <v>1</v>
      </c>
      <c r="H8" s="26">
        <f>[1]input3!H8</f>
        <v>1</v>
      </c>
      <c r="I8" s="26">
        <f>[1]input3!I8</f>
        <v>3</v>
      </c>
      <c r="J8" s="27">
        <f>[1]input3!J8</f>
        <v>2</v>
      </c>
      <c r="K8" s="28">
        <f>[1]input3!K8</f>
        <v>2</v>
      </c>
      <c r="L8" s="26">
        <f>[1]input3!L8</f>
        <v>2</v>
      </c>
      <c r="M8" s="26">
        <f>[1]input3!M8</f>
        <v>2</v>
      </c>
      <c r="N8" s="26">
        <f>[1]input3!N8</f>
        <v>2</v>
      </c>
      <c r="O8" s="29">
        <f>[1]input3!O8</f>
        <v>1</v>
      </c>
      <c r="P8" s="25">
        <f>[1]input3!P8</f>
        <v>3</v>
      </c>
      <c r="Q8" s="26">
        <f>[1]input3!Q8</f>
        <v>1</v>
      </c>
      <c r="R8" s="26">
        <f>[1]input3!R8</f>
        <v>2</v>
      </c>
      <c r="S8" s="26">
        <f>[1]input3!S8</f>
        <v>2</v>
      </c>
      <c r="T8" s="27">
        <f>[1]input3!T8</f>
        <v>1</v>
      </c>
      <c r="U8" s="28">
        <f>[1]input3!U8</f>
        <v>2</v>
      </c>
      <c r="V8" s="26">
        <f>[1]input3!V8</f>
        <v>2</v>
      </c>
      <c r="W8" s="26">
        <f>[1]input3!W8</f>
        <v>2</v>
      </c>
      <c r="X8" s="26">
        <f>[1]input3!X8</f>
        <v>2</v>
      </c>
      <c r="Y8" s="29">
        <f>[1]input3!Y8</f>
        <v>2</v>
      </c>
      <c r="Z8" s="25">
        <f>[1]input3!Z8</f>
        <v>2</v>
      </c>
      <c r="AA8" s="26">
        <f>[1]input3!AA8</f>
        <v>1</v>
      </c>
      <c r="AB8" s="26">
        <f>[1]input3!AB8</f>
        <v>1</v>
      </c>
      <c r="AC8" s="26">
        <f>[1]input3!AC8</f>
        <v>2</v>
      </c>
      <c r="AD8" s="27">
        <f>[1]input3!AD8</f>
        <v>2</v>
      </c>
      <c r="AE8" s="49">
        <f t="shared" si="10"/>
        <v>9</v>
      </c>
      <c r="AF8" s="98">
        <f t="shared" si="0"/>
        <v>9</v>
      </c>
      <c r="AG8" s="99">
        <f t="shared" si="1"/>
        <v>2</v>
      </c>
      <c r="AH8" s="93">
        <f t="shared" si="11"/>
        <v>8</v>
      </c>
      <c r="AI8" s="99">
        <f t="shared" si="2"/>
        <v>8</v>
      </c>
      <c r="AJ8" s="99">
        <f t="shared" si="3"/>
        <v>2</v>
      </c>
      <c r="AK8" s="99">
        <f t="shared" si="4"/>
        <v>2</v>
      </c>
      <c r="AL8" s="93">
        <f t="shared" si="12"/>
        <v>7</v>
      </c>
      <c r="AM8" s="99">
        <f t="shared" si="5"/>
        <v>7</v>
      </c>
      <c r="AN8" s="99">
        <f t="shared" si="6"/>
        <v>1</v>
      </c>
      <c r="AO8" s="99">
        <f t="shared" si="7"/>
        <v>2</v>
      </c>
      <c r="AP8" s="93">
        <f t="shared" si="13"/>
        <v>8</v>
      </c>
      <c r="AQ8" s="99">
        <f t="shared" si="8"/>
        <v>8</v>
      </c>
      <c r="AR8" s="93">
        <f t="shared" si="14"/>
        <v>12</v>
      </c>
      <c r="AS8" s="100">
        <f t="shared" si="9"/>
        <v>12</v>
      </c>
      <c r="AT8" s="12"/>
    </row>
    <row r="9" spans="1:46" s="13" customFormat="1" ht="18" customHeight="1" x14ac:dyDescent="0.45">
      <c r="A9" s="198" t="s">
        <v>70</v>
      </c>
      <c r="B9" s="109" t="str">
        <f>input1!B9</f>
        <v>24</v>
      </c>
      <c r="C9" s="124" t="str">
        <f>input1!C9</f>
        <v>01428</v>
      </c>
      <c r="D9" s="125" t="str">
        <f>input1!D9</f>
        <v>เด็กชายณัฐพล  รอดอ่อน</v>
      </c>
      <c r="E9" s="126">
        <f>input1!E9</f>
        <v>1</v>
      </c>
      <c r="F9" s="7">
        <f>[1]input3!F9</f>
        <v>2</v>
      </c>
      <c r="G9" s="8">
        <f>[1]input3!G9</f>
        <v>3</v>
      </c>
      <c r="H9" s="8">
        <f>[1]input3!H9</f>
        <v>1</v>
      </c>
      <c r="I9" s="8">
        <f>[1]input3!I9</f>
        <v>2</v>
      </c>
      <c r="J9" s="9">
        <f>[1]input3!J9</f>
        <v>3</v>
      </c>
      <c r="K9" s="10">
        <f>[1]input3!K9</f>
        <v>1</v>
      </c>
      <c r="L9" s="8">
        <f>[1]input3!L9</f>
        <v>2</v>
      </c>
      <c r="M9" s="8">
        <f>[1]input3!M9</f>
        <v>1</v>
      </c>
      <c r="N9" s="8">
        <f>[1]input3!N9</f>
        <v>2</v>
      </c>
      <c r="O9" s="11">
        <f>[1]input3!O9</f>
        <v>3</v>
      </c>
      <c r="P9" s="7">
        <f>[1]input3!P9</f>
        <v>3</v>
      </c>
      <c r="Q9" s="8">
        <f>[1]input3!Q9</f>
        <v>3</v>
      </c>
      <c r="R9" s="8">
        <f>[1]input3!R9</f>
        <v>2</v>
      </c>
      <c r="S9" s="8">
        <f>[1]input3!S9</f>
        <v>1</v>
      </c>
      <c r="T9" s="9">
        <f>[1]input3!T9</f>
        <v>2</v>
      </c>
      <c r="U9" s="10">
        <f>[1]input3!U9</f>
        <v>1</v>
      </c>
      <c r="V9" s="8">
        <f>[1]input3!V9</f>
        <v>2</v>
      </c>
      <c r="W9" s="8">
        <f>[1]input3!W9</f>
        <v>3</v>
      </c>
      <c r="X9" s="8">
        <f>[1]input3!X9</f>
        <v>3</v>
      </c>
      <c r="Y9" s="11">
        <f>[1]input3!Y9</f>
        <v>1</v>
      </c>
      <c r="Z9" s="7">
        <f>[1]input3!Z9</f>
        <v>1</v>
      </c>
      <c r="AA9" s="8">
        <f>[1]input3!AA9</f>
        <v>1</v>
      </c>
      <c r="AB9" s="8">
        <f>[1]input3!AB9</f>
        <v>1</v>
      </c>
      <c r="AC9" s="8">
        <f>[1]input3!AC9</f>
        <v>2</v>
      </c>
      <c r="AD9" s="9">
        <f>[1]input3!AD9</f>
        <v>1</v>
      </c>
      <c r="AE9" s="49">
        <f t="shared" si="10"/>
        <v>7</v>
      </c>
      <c r="AF9" s="92">
        <f t="shared" si="0"/>
        <v>7</v>
      </c>
      <c r="AG9" s="93">
        <f t="shared" si="1"/>
        <v>2</v>
      </c>
      <c r="AH9" s="93">
        <f t="shared" si="11"/>
        <v>12</v>
      </c>
      <c r="AI9" s="93">
        <f t="shared" si="2"/>
        <v>12</v>
      </c>
      <c r="AJ9" s="93">
        <f t="shared" si="3"/>
        <v>3</v>
      </c>
      <c r="AK9" s="93">
        <f t="shared" si="4"/>
        <v>3</v>
      </c>
      <c r="AL9" s="93">
        <f t="shared" si="12"/>
        <v>14</v>
      </c>
      <c r="AM9" s="93">
        <f t="shared" si="5"/>
        <v>14</v>
      </c>
      <c r="AN9" s="93">
        <f t="shared" si="6"/>
        <v>1</v>
      </c>
      <c r="AO9" s="93">
        <f t="shared" si="7"/>
        <v>3</v>
      </c>
      <c r="AP9" s="93">
        <f t="shared" si="13"/>
        <v>9</v>
      </c>
      <c r="AQ9" s="93">
        <f t="shared" si="8"/>
        <v>9</v>
      </c>
      <c r="AR9" s="93">
        <f t="shared" si="14"/>
        <v>9</v>
      </c>
      <c r="AS9" s="94">
        <f t="shared" si="9"/>
        <v>9</v>
      </c>
      <c r="AT9" s="12"/>
    </row>
    <row r="10" spans="1:46" s="13" customFormat="1" ht="18" customHeight="1" x14ac:dyDescent="0.45">
      <c r="A10" s="111" t="s">
        <v>71</v>
      </c>
      <c r="B10" s="109" t="str">
        <f>input1!B10</f>
        <v>24</v>
      </c>
      <c r="C10" s="124" t="str">
        <f>input1!C10</f>
        <v>01429</v>
      </c>
      <c r="D10" s="125" t="str">
        <f>input1!D10</f>
        <v>เด็กชายดนุสรณ์  จันทร์ศรี</v>
      </c>
      <c r="E10" s="126">
        <f>input1!E10</f>
        <v>1</v>
      </c>
      <c r="F10" s="17">
        <f>[1]input3!F10</f>
        <v>1</v>
      </c>
      <c r="G10" s="18">
        <f>[1]input3!G10</f>
        <v>2</v>
      </c>
      <c r="H10" s="18">
        <f>[1]input3!H10</f>
        <v>1</v>
      </c>
      <c r="I10" s="18">
        <f>[1]input3!I10</f>
        <v>3</v>
      </c>
      <c r="J10" s="19">
        <f>[1]input3!J10</f>
        <v>1</v>
      </c>
      <c r="K10" s="20">
        <f>[1]input3!K10</f>
        <v>2</v>
      </c>
      <c r="L10" s="18">
        <f>[1]input3!L10</f>
        <v>1</v>
      </c>
      <c r="M10" s="18">
        <f>[1]input3!M10</f>
        <v>3</v>
      </c>
      <c r="N10" s="18">
        <f>[1]input3!N10</f>
        <v>1</v>
      </c>
      <c r="O10" s="21">
        <f>[1]input3!O10</f>
        <v>2</v>
      </c>
      <c r="P10" s="17">
        <f>[1]input3!P10</f>
        <v>1</v>
      </c>
      <c r="Q10" s="18">
        <f>[1]input3!Q10</f>
        <v>3</v>
      </c>
      <c r="R10" s="18">
        <f>[1]input3!R10</f>
        <v>1</v>
      </c>
      <c r="S10" s="18">
        <f>[1]input3!S10</f>
        <v>3</v>
      </c>
      <c r="T10" s="19">
        <f>[1]input3!T10</f>
        <v>1</v>
      </c>
      <c r="U10" s="20">
        <f>[1]input3!U10</f>
        <v>2</v>
      </c>
      <c r="V10" s="18">
        <f>[1]input3!V10</f>
        <v>1</v>
      </c>
      <c r="W10" s="18">
        <f>[1]input3!W10</f>
        <v>3</v>
      </c>
      <c r="X10" s="18">
        <f>[1]input3!X10</f>
        <v>1</v>
      </c>
      <c r="Y10" s="21">
        <f>[1]input3!Y10</f>
        <v>3</v>
      </c>
      <c r="Z10" s="17">
        <f>[1]input3!Z10</f>
        <v>1</v>
      </c>
      <c r="AA10" s="18">
        <f>[1]input3!AA10</f>
        <v>2</v>
      </c>
      <c r="AB10" s="18">
        <f>[1]input3!AB10</f>
        <v>1</v>
      </c>
      <c r="AC10" s="18">
        <f>[1]input3!AC10</f>
        <v>3</v>
      </c>
      <c r="AD10" s="19">
        <f>[1]input3!AD10</f>
        <v>2</v>
      </c>
      <c r="AE10" s="49">
        <f t="shared" si="10"/>
        <v>10</v>
      </c>
      <c r="AF10" s="95">
        <f t="shared" si="0"/>
        <v>10</v>
      </c>
      <c r="AG10" s="96">
        <f t="shared" si="1"/>
        <v>3</v>
      </c>
      <c r="AH10" s="93">
        <f t="shared" si="11"/>
        <v>12</v>
      </c>
      <c r="AI10" s="96">
        <f t="shared" si="2"/>
        <v>12</v>
      </c>
      <c r="AJ10" s="96">
        <f t="shared" si="3"/>
        <v>3</v>
      </c>
      <c r="AK10" s="96">
        <f t="shared" si="4"/>
        <v>2</v>
      </c>
      <c r="AL10" s="93">
        <f t="shared" si="12"/>
        <v>10</v>
      </c>
      <c r="AM10" s="96">
        <f t="shared" si="5"/>
        <v>10</v>
      </c>
      <c r="AN10" s="96">
        <f t="shared" si="6"/>
        <v>3</v>
      </c>
      <c r="AO10" s="96">
        <f t="shared" si="7"/>
        <v>1</v>
      </c>
      <c r="AP10" s="93">
        <f t="shared" si="13"/>
        <v>8</v>
      </c>
      <c r="AQ10" s="96">
        <f t="shared" si="8"/>
        <v>8</v>
      </c>
      <c r="AR10" s="93">
        <f t="shared" si="14"/>
        <v>9</v>
      </c>
      <c r="AS10" s="97">
        <f t="shared" si="9"/>
        <v>9</v>
      </c>
      <c r="AT10" s="12"/>
    </row>
    <row r="11" spans="1:46" s="13" customFormat="1" ht="18" customHeight="1" x14ac:dyDescent="0.45">
      <c r="A11" s="200" t="s">
        <v>72</v>
      </c>
      <c r="B11" s="109" t="str">
        <f>input1!B11</f>
        <v>24</v>
      </c>
      <c r="C11" s="124" t="str">
        <f>input1!C11</f>
        <v>01430</v>
      </c>
      <c r="D11" s="125" t="str">
        <f>input1!D11</f>
        <v>เด็กชายพัฒนโชติ  จุมสุวรรณ์</v>
      </c>
      <c r="E11" s="126">
        <f>input1!E11</f>
        <v>1</v>
      </c>
      <c r="F11" s="17">
        <f>[1]input3!F11</f>
        <v>1</v>
      </c>
      <c r="G11" s="18">
        <f>[1]input3!G11</f>
        <v>2</v>
      </c>
      <c r="H11" s="18">
        <f>[1]input3!H11</f>
        <v>1</v>
      </c>
      <c r="I11" s="18">
        <f>[1]input3!I11</f>
        <v>2</v>
      </c>
      <c r="J11" s="19">
        <f>[1]input3!J11</f>
        <v>2</v>
      </c>
      <c r="K11" s="20">
        <f>[1]input3!K11</f>
        <v>1</v>
      </c>
      <c r="L11" s="18">
        <f>[1]input3!L11</f>
        <v>3</v>
      </c>
      <c r="M11" s="18">
        <f>[1]input3!M11</f>
        <v>3</v>
      </c>
      <c r="N11" s="18">
        <f>[1]input3!N11</f>
        <v>2</v>
      </c>
      <c r="O11" s="21">
        <f>[1]input3!O11</f>
        <v>2</v>
      </c>
      <c r="P11" s="17">
        <f>[1]input3!P11</f>
        <v>3</v>
      </c>
      <c r="Q11" s="18">
        <f>[1]input3!Q11</f>
        <v>1</v>
      </c>
      <c r="R11" s="18">
        <f>[1]input3!R11</f>
        <v>2</v>
      </c>
      <c r="S11" s="18">
        <f>[1]input3!S11</f>
        <v>3</v>
      </c>
      <c r="T11" s="19">
        <f>[1]input3!T11</f>
        <v>1</v>
      </c>
      <c r="U11" s="20">
        <f>[1]input3!U11</f>
        <v>2</v>
      </c>
      <c r="V11" s="18">
        <f>[1]input3!V11</f>
        <v>2</v>
      </c>
      <c r="W11" s="18">
        <f>[1]input3!W11</f>
        <v>3</v>
      </c>
      <c r="X11" s="18">
        <f>[1]input3!X11</f>
        <v>2</v>
      </c>
      <c r="Y11" s="21">
        <f>[1]input3!Y11</f>
        <v>1</v>
      </c>
      <c r="Z11" s="17">
        <f>[1]input3!Z11</f>
        <v>1</v>
      </c>
      <c r="AA11" s="18">
        <f>[1]input3!AA11</f>
        <v>2</v>
      </c>
      <c r="AB11" s="18">
        <f>[1]input3!AB11</f>
        <v>3</v>
      </c>
      <c r="AC11" s="18">
        <f>[1]input3!AC11</f>
        <v>2</v>
      </c>
      <c r="AD11" s="19">
        <f>[1]input3!AD11</f>
        <v>3</v>
      </c>
      <c r="AE11" s="49">
        <f t="shared" si="10"/>
        <v>10</v>
      </c>
      <c r="AF11" s="95">
        <f t="shared" si="0"/>
        <v>10</v>
      </c>
      <c r="AG11" s="96">
        <f t="shared" si="1"/>
        <v>1</v>
      </c>
      <c r="AH11" s="93">
        <f t="shared" si="11"/>
        <v>9</v>
      </c>
      <c r="AI11" s="96">
        <f t="shared" si="2"/>
        <v>9</v>
      </c>
      <c r="AJ11" s="96">
        <f t="shared" si="3"/>
        <v>3</v>
      </c>
      <c r="AK11" s="96">
        <f t="shared" si="4"/>
        <v>1</v>
      </c>
      <c r="AL11" s="93">
        <f t="shared" si="12"/>
        <v>9</v>
      </c>
      <c r="AM11" s="96">
        <f t="shared" si="5"/>
        <v>9</v>
      </c>
      <c r="AN11" s="96">
        <f t="shared" si="6"/>
        <v>1</v>
      </c>
      <c r="AO11" s="96">
        <f t="shared" si="7"/>
        <v>1</v>
      </c>
      <c r="AP11" s="93">
        <f t="shared" si="13"/>
        <v>8</v>
      </c>
      <c r="AQ11" s="96">
        <f t="shared" si="8"/>
        <v>8</v>
      </c>
      <c r="AR11" s="93">
        <f t="shared" si="14"/>
        <v>8</v>
      </c>
      <c r="AS11" s="97">
        <f t="shared" si="9"/>
        <v>8</v>
      </c>
      <c r="AT11" s="12"/>
    </row>
    <row r="12" spans="1:46" s="13" customFormat="1" ht="18" customHeight="1" x14ac:dyDescent="0.45">
      <c r="A12" s="202" t="s">
        <v>73</v>
      </c>
      <c r="B12" s="109" t="str">
        <f>input1!B12</f>
        <v>24</v>
      </c>
      <c r="C12" s="124" t="str">
        <f>input1!C12</f>
        <v>01431</v>
      </c>
      <c r="D12" s="125" t="str">
        <f>input1!D12</f>
        <v>เด็กชายรัฐภูมิ  บุญยัง</v>
      </c>
      <c r="E12" s="126">
        <f>input1!E12</f>
        <v>1</v>
      </c>
      <c r="F12" s="65">
        <f>[1]input3!F12</f>
        <v>2</v>
      </c>
      <c r="G12" s="66">
        <f>[1]input3!G12</f>
        <v>1</v>
      </c>
      <c r="H12" s="66">
        <f>[1]input3!H12</f>
        <v>1</v>
      </c>
      <c r="I12" s="66">
        <f>[1]input3!I12</f>
        <v>2</v>
      </c>
      <c r="J12" s="67">
        <f>[1]input3!J12</f>
        <v>1</v>
      </c>
      <c r="K12" s="68">
        <f>[1]input3!K12</f>
        <v>1</v>
      </c>
      <c r="L12" s="66">
        <f>[1]input3!L12</f>
        <v>2</v>
      </c>
      <c r="M12" s="66">
        <f>[1]input3!M12</f>
        <v>1</v>
      </c>
      <c r="N12" s="66">
        <f>[1]input3!N12</f>
        <v>2</v>
      </c>
      <c r="O12" s="69">
        <f>[1]input3!O12</f>
        <v>1</v>
      </c>
      <c r="P12" s="70">
        <f>[1]input3!P12</f>
        <v>3</v>
      </c>
      <c r="Q12" s="66">
        <f>[1]input3!Q12</f>
        <v>1</v>
      </c>
      <c r="R12" s="66">
        <f>[1]input3!R12</f>
        <v>1</v>
      </c>
      <c r="S12" s="66">
        <f>[1]input3!S12</f>
        <v>1</v>
      </c>
      <c r="T12" s="67">
        <f>[1]input3!T12</f>
        <v>1</v>
      </c>
      <c r="U12" s="68">
        <f>[1]input3!U12</f>
        <v>1</v>
      </c>
      <c r="V12" s="66">
        <f>[1]input3!V12</f>
        <v>2</v>
      </c>
      <c r="W12" s="66">
        <f>[1]input3!W12</f>
        <v>1</v>
      </c>
      <c r="X12" s="66">
        <f>[1]input3!X12</f>
        <v>1</v>
      </c>
      <c r="Y12" s="69">
        <f>[1]input3!Y12</f>
        <v>2</v>
      </c>
      <c r="Z12" s="70">
        <f>[1]input3!Z12</f>
        <v>2</v>
      </c>
      <c r="AA12" s="66">
        <f>[1]input3!AA12</f>
        <v>1</v>
      </c>
      <c r="AB12" s="66">
        <f>[1]input3!AB12</f>
        <v>1</v>
      </c>
      <c r="AC12" s="66">
        <f>[1]input3!AC12</f>
        <v>1</v>
      </c>
      <c r="AD12" s="67">
        <f>[1]input3!AD12</f>
        <v>2</v>
      </c>
      <c r="AE12" s="49">
        <f t="shared" si="10"/>
        <v>5</v>
      </c>
      <c r="AF12" s="95">
        <f t="shared" si="0"/>
        <v>5</v>
      </c>
      <c r="AG12" s="96">
        <f t="shared" si="1"/>
        <v>2</v>
      </c>
      <c r="AH12" s="93">
        <f t="shared" si="11"/>
        <v>6</v>
      </c>
      <c r="AI12" s="96">
        <f t="shared" si="2"/>
        <v>6</v>
      </c>
      <c r="AJ12" s="96">
        <f t="shared" si="3"/>
        <v>2</v>
      </c>
      <c r="AK12" s="96">
        <f t="shared" si="4"/>
        <v>2</v>
      </c>
      <c r="AL12" s="93">
        <f t="shared" si="12"/>
        <v>7</v>
      </c>
      <c r="AM12" s="96">
        <f t="shared" si="5"/>
        <v>7</v>
      </c>
      <c r="AN12" s="96">
        <f t="shared" si="6"/>
        <v>1</v>
      </c>
      <c r="AO12" s="96">
        <f t="shared" si="7"/>
        <v>3</v>
      </c>
      <c r="AP12" s="93">
        <f t="shared" si="13"/>
        <v>7</v>
      </c>
      <c r="AQ12" s="96">
        <f t="shared" si="8"/>
        <v>7</v>
      </c>
      <c r="AR12" s="93">
        <f t="shared" si="14"/>
        <v>10</v>
      </c>
      <c r="AS12" s="97">
        <f t="shared" si="9"/>
        <v>10</v>
      </c>
      <c r="AT12" s="12"/>
    </row>
    <row r="13" spans="1:46" s="13" customFormat="1" ht="18" customHeight="1" thickBot="1" x14ac:dyDescent="0.5">
      <c r="A13" s="203" t="s">
        <v>74</v>
      </c>
      <c r="B13" s="110" t="str">
        <f>input1!B13</f>
        <v>24</v>
      </c>
      <c r="C13" s="127" t="str">
        <f>input1!C13</f>
        <v>01432</v>
      </c>
      <c r="D13" s="128" t="str">
        <f>input1!D13</f>
        <v>เด็กชายอนุสรณ์  คงภักดี</v>
      </c>
      <c r="E13" s="129">
        <f>input1!E13</f>
        <v>1</v>
      </c>
      <c r="F13" s="17">
        <f>[1]input3!F13</f>
        <v>3</v>
      </c>
      <c r="G13" s="18">
        <f>[1]input3!G13</f>
        <v>3</v>
      </c>
      <c r="H13" s="18">
        <f>[1]input3!H13</f>
        <v>2</v>
      </c>
      <c r="I13" s="18">
        <f>[1]input3!I13</f>
        <v>2</v>
      </c>
      <c r="J13" s="19">
        <f>[1]input3!J13</f>
        <v>3</v>
      </c>
      <c r="K13" s="20">
        <f>[1]input3!K13</f>
        <v>2</v>
      </c>
      <c r="L13" s="18">
        <f>[1]input3!L13</f>
        <v>3</v>
      </c>
      <c r="M13" s="18">
        <f>[1]input3!M13</f>
        <v>1</v>
      </c>
      <c r="N13" s="18">
        <f>[1]input3!N13</f>
        <v>2</v>
      </c>
      <c r="O13" s="21">
        <f>[1]input3!O13</f>
        <v>3</v>
      </c>
      <c r="P13" s="17">
        <f>[1]input3!P13</f>
        <v>2</v>
      </c>
      <c r="Q13" s="18">
        <f>[1]input3!Q13</f>
        <v>3</v>
      </c>
      <c r="R13" s="18">
        <f>[1]input3!R13</f>
        <v>2</v>
      </c>
      <c r="S13" s="18">
        <f>[1]input3!S13</f>
        <v>2</v>
      </c>
      <c r="T13" s="19">
        <f>[1]input3!T13</f>
        <v>1</v>
      </c>
      <c r="U13" s="20">
        <f>[1]input3!U13</f>
        <v>2</v>
      </c>
      <c r="V13" s="18">
        <f>[1]input3!V13</f>
        <v>3</v>
      </c>
      <c r="W13" s="18">
        <f>[1]input3!W13</f>
        <v>2</v>
      </c>
      <c r="X13" s="18">
        <f>[1]input3!X13</f>
        <v>3</v>
      </c>
      <c r="Y13" s="21">
        <f>[1]input3!Y13</f>
        <v>3</v>
      </c>
      <c r="Z13" s="17">
        <f>[1]input3!Z13</f>
        <v>2</v>
      </c>
      <c r="AA13" s="18">
        <f>[1]input3!AA13</f>
        <v>3</v>
      </c>
      <c r="AB13" s="18">
        <f>[1]input3!AB13</f>
        <v>1</v>
      </c>
      <c r="AC13" s="18">
        <f>[1]input3!AC13</f>
        <v>2</v>
      </c>
      <c r="AD13" s="19">
        <f>[1]input3!AD13</f>
        <v>3</v>
      </c>
      <c r="AE13" s="49">
        <f t="shared" si="10"/>
        <v>9</v>
      </c>
      <c r="AF13" s="98">
        <f t="shared" si="0"/>
        <v>9</v>
      </c>
      <c r="AG13" s="99">
        <f t="shared" si="1"/>
        <v>1</v>
      </c>
      <c r="AH13" s="93">
        <f t="shared" si="11"/>
        <v>12</v>
      </c>
      <c r="AI13" s="99">
        <f t="shared" si="2"/>
        <v>12</v>
      </c>
      <c r="AJ13" s="99">
        <f t="shared" si="3"/>
        <v>2</v>
      </c>
      <c r="AK13" s="99">
        <f t="shared" si="4"/>
        <v>1</v>
      </c>
      <c r="AL13" s="93">
        <f t="shared" si="12"/>
        <v>10</v>
      </c>
      <c r="AM13" s="99">
        <f t="shared" si="5"/>
        <v>10</v>
      </c>
      <c r="AN13" s="99">
        <f t="shared" si="6"/>
        <v>2</v>
      </c>
      <c r="AO13" s="99">
        <f t="shared" si="7"/>
        <v>2</v>
      </c>
      <c r="AP13" s="93">
        <f t="shared" si="13"/>
        <v>10</v>
      </c>
      <c r="AQ13" s="99">
        <f t="shared" si="8"/>
        <v>10</v>
      </c>
      <c r="AR13" s="93">
        <f t="shared" si="14"/>
        <v>13</v>
      </c>
      <c r="AS13" s="100">
        <f t="shared" si="9"/>
        <v>13</v>
      </c>
      <c r="AT13" s="12"/>
    </row>
    <row r="14" spans="1:46" s="13" customFormat="1" ht="18" customHeight="1" x14ac:dyDescent="0.45">
      <c r="A14" s="198" t="s">
        <v>75</v>
      </c>
      <c r="B14" s="109" t="str">
        <f>input1!B14</f>
        <v>24</v>
      </c>
      <c r="C14" s="124" t="str">
        <f>input1!C14</f>
        <v>01433</v>
      </c>
      <c r="D14" s="125" t="str">
        <f>input1!D14</f>
        <v>เด็กหญิงชลธิชา  บัวสัมฤทธิ์</v>
      </c>
      <c r="E14" s="126">
        <f>input1!E14</f>
        <v>2</v>
      </c>
      <c r="F14" s="7">
        <f>[1]input3!F14</f>
        <v>2</v>
      </c>
      <c r="G14" s="8">
        <f>[1]input3!G14</f>
        <v>3</v>
      </c>
      <c r="H14" s="8">
        <f>[1]input3!H14</f>
        <v>2</v>
      </c>
      <c r="I14" s="8">
        <f>[1]input3!I14</f>
        <v>1</v>
      </c>
      <c r="J14" s="9">
        <f>[1]input3!J14</f>
        <v>3</v>
      </c>
      <c r="K14" s="10">
        <f>[1]input3!K14</f>
        <v>1</v>
      </c>
      <c r="L14" s="8">
        <f>[1]input3!L14</f>
        <v>2</v>
      </c>
      <c r="M14" s="8">
        <f>[1]input3!M14</f>
        <v>2</v>
      </c>
      <c r="N14" s="8">
        <f>[1]input3!N14</f>
        <v>2</v>
      </c>
      <c r="O14" s="11">
        <f>[1]input3!O14</f>
        <v>3</v>
      </c>
      <c r="P14" s="7">
        <f>[1]input3!P14</f>
        <v>3</v>
      </c>
      <c r="Q14" s="8">
        <f>[1]input3!Q14</f>
        <v>3</v>
      </c>
      <c r="R14" s="8">
        <f>[1]input3!R14</f>
        <v>2</v>
      </c>
      <c r="S14" s="8">
        <f>[1]input3!S14</f>
        <v>2</v>
      </c>
      <c r="T14" s="9">
        <f>[1]input3!T14</f>
        <v>1</v>
      </c>
      <c r="U14" s="10">
        <f>[1]input3!U14</f>
        <v>2</v>
      </c>
      <c r="V14" s="8">
        <f>[1]input3!V14</f>
        <v>3</v>
      </c>
      <c r="W14" s="8">
        <f>[1]input3!W14</f>
        <v>1</v>
      </c>
      <c r="X14" s="8">
        <f>[1]input3!X14</f>
        <v>1</v>
      </c>
      <c r="Y14" s="11">
        <f>[1]input3!Y14</f>
        <v>2</v>
      </c>
      <c r="Z14" s="7">
        <f>[1]input3!Z14</f>
        <v>2</v>
      </c>
      <c r="AA14" s="8">
        <f>[1]input3!AA14</f>
        <v>1</v>
      </c>
      <c r="AB14" s="8">
        <f>[1]input3!AB14</f>
        <v>2</v>
      </c>
      <c r="AC14" s="8">
        <f>[1]input3!AC14</f>
        <v>2</v>
      </c>
      <c r="AD14" s="9">
        <f>[1]input3!AD14</f>
        <v>2</v>
      </c>
      <c r="AE14" s="49">
        <f t="shared" si="10"/>
        <v>10</v>
      </c>
      <c r="AF14" s="92">
        <f t="shared" si="0"/>
        <v>10</v>
      </c>
      <c r="AG14" s="93">
        <f t="shared" si="1"/>
        <v>2</v>
      </c>
      <c r="AH14" s="93">
        <f t="shared" si="11"/>
        <v>10</v>
      </c>
      <c r="AI14" s="93">
        <f t="shared" si="2"/>
        <v>10</v>
      </c>
      <c r="AJ14" s="93">
        <f t="shared" si="3"/>
        <v>2</v>
      </c>
      <c r="AK14" s="93">
        <f t="shared" si="4"/>
        <v>2</v>
      </c>
      <c r="AL14" s="93">
        <f t="shared" si="12"/>
        <v>11</v>
      </c>
      <c r="AM14" s="93">
        <f t="shared" si="5"/>
        <v>11</v>
      </c>
      <c r="AN14" s="93">
        <f t="shared" si="6"/>
        <v>1</v>
      </c>
      <c r="AO14" s="93">
        <f t="shared" si="7"/>
        <v>2</v>
      </c>
      <c r="AP14" s="93">
        <f t="shared" si="13"/>
        <v>7</v>
      </c>
      <c r="AQ14" s="93">
        <f t="shared" si="8"/>
        <v>7</v>
      </c>
      <c r="AR14" s="93">
        <f t="shared" si="14"/>
        <v>10</v>
      </c>
      <c r="AS14" s="94">
        <f t="shared" si="9"/>
        <v>10</v>
      </c>
      <c r="AT14" s="12"/>
    </row>
    <row r="15" spans="1:46" s="13" customFormat="1" ht="18" customHeight="1" x14ac:dyDescent="0.45">
      <c r="A15" s="111" t="s">
        <v>76</v>
      </c>
      <c r="B15" s="109" t="str">
        <f>input1!B15</f>
        <v>24</v>
      </c>
      <c r="C15" s="124" t="str">
        <f>input1!C15</f>
        <v>01434</v>
      </c>
      <c r="D15" s="125" t="str">
        <f>input1!D15</f>
        <v>เด็กหญิงนันธิดา  สิรินทร์</v>
      </c>
      <c r="E15" s="126">
        <f>input1!E15</f>
        <v>2</v>
      </c>
      <c r="F15" s="65">
        <f>[1]input3!F15</f>
        <v>1</v>
      </c>
      <c r="G15" s="66">
        <f>[1]input3!G15</f>
        <v>1</v>
      </c>
      <c r="H15" s="66">
        <f>[1]input3!H15</f>
        <v>1</v>
      </c>
      <c r="I15" s="66">
        <f>[1]input3!I15</f>
        <v>3</v>
      </c>
      <c r="J15" s="67">
        <f>[1]input3!J15</f>
        <v>1</v>
      </c>
      <c r="K15" s="68">
        <f>[1]input3!K15</f>
        <v>1</v>
      </c>
      <c r="L15" s="66">
        <f>[1]input3!L15</f>
        <v>3</v>
      </c>
      <c r="M15" s="66">
        <f>[1]input3!M15</f>
        <v>1</v>
      </c>
      <c r="N15" s="66">
        <f>[1]input3!N15</f>
        <v>3</v>
      </c>
      <c r="O15" s="69">
        <f>[1]input3!O15</f>
        <v>1</v>
      </c>
      <c r="P15" s="70">
        <f>[1]input3!P15</f>
        <v>3</v>
      </c>
      <c r="Q15" s="66">
        <f>[1]input3!Q15</f>
        <v>1</v>
      </c>
      <c r="R15" s="66">
        <f>[1]input3!R15</f>
        <v>1</v>
      </c>
      <c r="S15" s="66">
        <f>[1]input3!S15</f>
        <v>2</v>
      </c>
      <c r="T15" s="67">
        <f>[1]input3!T15</f>
        <v>1</v>
      </c>
      <c r="U15" s="68">
        <f>[1]input3!U15</f>
        <v>2</v>
      </c>
      <c r="V15" s="66">
        <f>[1]input3!V15</f>
        <v>3</v>
      </c>
      <c r="W15" s="66">
        <f>[1]input3!W15</f>
        <v>1</v>
      </c>
      <c r="X15" s="66">
        <f>[1]input3!X15</f>
        <v>3</v>
      </c>
      <c r="Y15" s="69">
        <f>[1]input3!Y15</f>
        <v>3</v>
      </c>
      <c r="Z15" s="70">
        <f>[1]input3!Z15</f>
        <v>3</v>
      </c>
      <c r="AA15" s="66">
        <f>[1]input3!AA15</f>
        <v>1</v>
      </c>
      <c r="AB15" s="66">
        <f>[1]input3!AB15</f>
        <v>3</v>
      </c>
      <c r="AC15" s="66">
        <f>[1]input3!AC15</f>
        <v>1</v>
      </c>
      <c r="AD15" s="67">
        <f>[1]input3!AD15</f>
        <v>3</v>
      </c>
      <c r="AE15" s="49">
        <f t="shared" si="10"/>
        <v>6</v>
      </c>
      <c r="AF15" s="95">
        <f t="shared" si="0"/>
        <v>6</v>
      </c>
      <c r="AG15" s="96">
        <f t="shared" si="1"/>
        <v>1</v>
      </c>
      <c r="AH15" s="93">
        <f t="shared" si="11"/>
        <v>5</v>
      </c>
      <c r="AI15" s="96">
        <f t="shared" si="2"/>
        <v>5</v>
      </c>
      <c r="AJ15" s="96">
        <f t="shared" si="3"/>
        <v>1</v>
      </c>
      <c r="AK15" s="96">
        <f t="shared" si="4"/>
        <v>1</v>
      </c>
      <c r="AL15" s="93">
        <f t="shared" si="12"/>
        <v>5</v>
      </c>
      <c r="AM15" s="96">
        <f t="shared" si="5"/>
        <v>5</v>
      </c>
      <c r="AN15" s="96">
        <f t="shared" si="6"/>
        <v>1</v>
      </c>
      <c r="AO15" s="96">
        <f t="shared" si="7"/>
        <v>2</v>
      </c>
      <c r="AP15" s="93">
        <f t="shared" si="13"/>
        <v>10</v>
      </c>
      <c r="AQ15" s="96">
        <f t="shared" si="8"/>
        <v>10</v>
      </c>
      <c r="AR15" s="93">
        <f t="shared" si="14"/>
        <v>13</v>
      </c>
      <c r="AS15" s="97">
        <f t="shared" si="9"/>
        <v>13</v>
      </c>
      <c r="AT15" s="12"/>
    </row>
    <row r="16" spans="1:46" s="13" customFormat="1" ht="18" customHeight="1" x14ac:dyDescent="0.45">
      <c r="A16" s="200" t="s">
        <v>77</v>
      </c>
      <c r="B16" s="109" t="str">
        <f>input1!B16</f>
        <v>24</v>
      </c>
      <c r="C16" s="124" t="str">
        <f>input1!C16</f>
        <v>01436</v>
      </c>
      <c r="D16" s="125" t="str">
        <f>input1!D16</f>
        <v>เด็กหญิงปอแก้ว  แก้วบุราณ</v>
      </c>
      <c r="E16" s="126">
        <f>input1!E16</f>
        <v>2</v>
      </c>
      <c r="F16" s="17">
        <f>[1]input3!F16</f>
        <v>1</v>
      </c>
      <c r="G16" s="18">
        <f>[1]input3!G16</f>
        <v>2</v>
      </c>
      <c r="H16" s="18">
        <f>[1]input3!H16</f>
        <v>2</v>
      </c>
      <c r="I16" s="18">
        <f>[1]input3!I16</f>
        <v>1</v>
      </c>
      <c r="J16" s="19">
        <f>[1]input3!J16</f>
        <v>1</v>
      </c>
      <c r="K16" s="20">
        <f>[1]input3!K16</f>
        <v>1</v>
      </c>
      <c r="L16" s="18">
        <f>[1]input3!L16</f>
        <v>1</v>
      </c>
      <c r="M16" s="18">
        <f>[1]input3!M16</f>
        <v>2</v>
      </c>
      <c r="N16" s="18">
        <f>[1]input3!N16</f>
        <v>1</v>
      </c>
      <c r="O16" s="21">
        <f>[1]input3!O16</f>
        <v>2</v>
      </c>
      <c r="P16" s="17">
        <f>[1]input3!P16</f>
        <v>3</v>
      </c>
      <c r="Q16" s="18">
        <f>[1]input3!Q16</f>
        <v>1</v>
      </c>
      <c r="R16" s="18">
        <f>[1]input3!R16</f>
        <v>1</v>
      </c>
      <c r="S16" s="18">
        <f>[1]input3!S16</f>
        <v>2</v>
      </c>
      <c r="T16" s="19">
        <f>[1]input3!T16</f>
        <v>3</v>
      </c>
      <c r="U16" s="20">
        <f>[1]input3!U16</f>
        <v>3</v>
      </c>
      <c r="V16" s="18">
        <f>[1]input3!V16</f>
        <v>1</v>
      </c>
      <c r="W16" s="18">
        <f>[1]input3!W16</f>
        <v>1</v>
      </c>
      <c r="X16" s="18">
        <f>[1]input3!X16</f>
        <v>1</v>
      </c>
      <c r="Y16" s="21">
        <f>[1]input3!Y16</f>
        <v>1</v>
      </c>
      <c r="Z16" s="17">
        <f>[1]input3!Z16</f>
        <v>1</v>
      </c>
      <c r="AA16" s="18">
        <f>[1]input3!AA16</f>
        <v>1</v>
      </c>
      <c r="AB16" s="18">
        <f>[1]input3!AB16</f>
        <v>1</v>
      </c>
      <c r="AC16" s="18">
        <f>[1]input3!AC16</f>
        <v>1</v>
      </c>
      <c r="AD16" s="19">
        <f>[1]input3!AD16</f>
        <v>1</v>
      </c>
      <c r="AE16" s="49">
        <f t="shared" si="10"/>
        <v>9</v>
      </c>
      <c r="AF16" s="95">
        <f t="shared" si="0"/>
        <v>9</v>
      </c>
      <c r="AG16" s="96">
        <f t="shared" si="1"/>
        <v>3</v>
      </c>
      <c r="AH16" s="93">
        <f t="shared" si="11"/>
        <v>7</v>
      </c>
      <c r="AI16" s="96">
        <f t="shared" si="2"/>
        <v>7</v>
      </c>
      <c r="AJ16" s="96">
        <f t="shared" si="3"/>
        <v>3</v>
      </c>
      <c r="AK16" s="96">
        <f t="shared" si="4"/>
        <v>3</v>
      </c>
      <c r="AL16" s="93">
        <f t="shared" si="12"/>
        <v>13</v>
      </c>
      <c r="AM16" s="96">
        <f t="shared" si="5"/>
        <v>13</v>
      </c>
      <c r="AN16" s="96">
        <f t="shared" si="6"/>
        <v>1</v>
      </c>
      <c r="AO16" s="96">
        <f t="shared" si="7"/>
        <v>2</v>
      </c>
      <c r="AP16" s="93">
        <f t="shared" si="13"/>
        <v>6</v>
      </c>
      <c r="AQ16" s="96">
        <f t="shared" si="8"/>
        <v>6</v>
      </c>
      <c r="AR16" s="93">
        <f t="shared" si="14"/>
        <v>5</v>
      </c>
      <c r="AS16" s="97">
        <f t="shared" si="9"/>
        <v>5</v>
      </c>
      <c r="AT16" s="12"/>
    </row>
    <row r="17" spans="1:71" s="13" customFormat="1" ht="18" customHeight="1" x14ac:dyDescent="0.45">
      <c r="A17" s="202" t="s">
        <v>78</v>
      </c>
      <c r="B17" s="109" t="str">
        <f>input1!B17</f>
        <v>24</v>
      </c>
      <c r="C17" s="124" t="str">
        <f>input1!C17</f>
        <v>01437</v>
      </c>
      <c r="D17" s="125" t="str">
        <f>input1!D17</f>
        <v>เด็กหญิงมลฑการ  แซ่เจี่ย</v>
      </c>
      <c r="E17" s="126">
        <f>input1!E17</f>
        <v>2</v>
      </c>
      <c r="F17" s="17">
        <f>[1]input3!F17</f>
        <v>2</v>
      </c>
      <c r="G17" s="18">
        <f>[1]input3!G17</f>
        <v>2</v>
      </c>
      <c r="H17" s="18">
        <f>[1]input3!H17</f>
        <v>1</v>
      </c>
      <c r="I17" s="18">
        <f>[1]input3!I17</f>
        <v>3</v>
      </c>
      <c r="J17" s="19">
        <f>[1]input3!J17</f>
        <v>1</v>
      </c>
      <c r="K17" s="20">
        <f>[1]input3!K17</f>
        <v>1</v>
      </c>
      <c r="L17" s="18">
        <f>[1]input3!L17</f>
        <v>2</v>
      </c>
      <c r="M17" s="18">
        <f>[1]input3!M17</f>
        <v>1</v>
      </c>
      <c r="N17" s="18">
        <f>[1]input3!N17</f>
        <v>3</v>
      </c>
      <c r="O17" s="21">
        <f>[1]input3!O17</f>
        <v>1</v>
      </c>
      <c r="P17" s="17">
        <f>[1]input3!P17</f>
        <v>3</v>
      </c>
      <c r="Q17" s="18">
        <f>[1]input3!Q17</f>
        <v>1</v>
      </c>
      <c r="R17" s="18">
        <f>[1]input3!R17</f>
        <v>1</v>
      </c>
      <c r="S17" s="18">
        <f>[1]input3!S17</f>
        <v>3</v>
      </c>
      <c r="T17" s="19">
        <f>[1]input3!T17</f>
        <v>2</v>
      </c>
      <c r="U17" s="20">
        <f>[1]input3!U17</f>
        <v>2</v>
      </c>
      <c r="V17" s="18">
        <f>[1]input3!V17</f>
        <v>3</v>
      </c>
      <c r="W17" s="18">
        <f>[1]input3!W17</f>
        <v>1</v>
      </c>
      <c r="X17" s="18">
        <f>[1]input3!X17</f>
        <v>1</v>
      </c>
      <c r="Y17" s="21">
        <f>[1]input3!Y17</f>
        <v>3</v>
      </c>
      <c r="Z17" s="17">
        <f>[1]input3!Z17</f>
        <v>2</v>
      </c>
      <c r="AA17" s="18">
        <f>[1]input3!AA17</f>
        <v>1</v>
      </c>
      <c r="AB17" s="18">
        <f>[1]input3!AB17</f>
        <v>2</v>
      </c>
      <c r="AC17" s="18">
        <f>[1]input3!AC17</f>
        <v>1</v>
      </c>
      <c r="AD17" s="19">
        <f>[1]input3!AD17</f>
        <v>3</v>
      </c>
      <c r="AE17" s="49">
        <f t="shared" si="10"/>
        <v>6</v>
      </c>
      <c r="AF17" s="95">
        <f t="shared" si="0"/>
        <v>6</v>
      </c>
      <c r="AG17" s="96">
        <f t="shared" si="1"/>
        <v>2</v>
      </c>
      <c r="AH17" s="93">
        <f t="shared" si="11"/>
        <v>6</v>
      </c>
      <c r="AI17" s="96">
        <f t="shared" si="2"/>
        <v>6</v>
      </c>
      <c r="AJ17" s="96">
        <f t="shared" si="3"/>
        <v>2</v>
      </c>
      <c r="AK17" s="96">
        <f t="shared" si="4"/>
        <v>1</v>
      </c>
      <c r="AL17" s="93">
        <f t="shared" si="12"/>
        <v>8</v>
      </c>
      <c r="AM17" s="96">
        <f t="shared" si="5"/>
        <v>8</v>
      </c>
      <c r="AN17" s="96">
        <f t="shared" si="6"/>
        <v>1</v>
      </c>
      <c r="AO17" s="96">
        <f t="shared" si="7"/>
        <v>1</v>
      </c>
      <c r="AP17" s="93">
        <f t="shared" si="13"/>
        <v>6</v>
      </c>
      <c r="AQ17" s="96">
        <f t="shared" si="8"/>
        <v>6</v>
      </c>
      <c r="AR17" s="93">
        <f t="shared" si="14"/>
        <v>14</v>
      </c>
      <c r="AS17" s="97">
        <f t="shared" si="9"/>
        <v>14</v>
      </c>
      <c r="AT17" s="12"/>
    </row>
    <row r="18" spans="1:71" s="13" customFormat="1" ht="18" customHeight="1" thickBot="1" x14ac:dyDescent="0.5">
      <c r="A18" s="203" t="s">
        <v>79</v>
      </c>
      <c r="B18" s="110" t="str">
        <f>input1!B18</f>
        <v>24</v>
      </c>
      <c r="C18" s="127" t="str">
        <f>input1!C18</f>
        <v>01438</v>
      </c>
      <c r="D18" s="128" t="str">
        <f>input1!D18</f>
        <v>เด็กหญิงวรรวิสา  สำลี</v>
      </c>
      <c r="E18" s="129">
        <f>input1!E18</f>
        <v>2</v>
      </c>
      <c r="F18" s="25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9">
        <f t="shared" si="10"/>
        <v>0</v>
      </c>
      <c r="AF18" s="98" t="str">
        <f t="shared" si="0"/>
        <v>0</v>
      </c>
      <c r="AG18" s="99" t="b">
        <f t="shared" si="1"/>
        <v>0</v>
      </c>
      <c r="AH18" s="93">
        <f t="shared" si="11"/>
        <v>0</v>
      </c>
      <c r="AI18" s="99" t="str">
        <f t="shared" si="2"/>
        <v>0</v>
      </c>
      <c r="AJ18" s="99" t="b">
        <f t="shared" si="3"/>
        <v>0</v>
      </c>
      <c r="AK18" s="99" t="b">
        <f t="shared" si="4"/>
        <v>0</v>
      </c>
      <c r="AL18" s="93">
        <f t="shared" si="12"/>
        <v>0</v>
      </c>
      <c r="AM18" s="99" t="str">
        <f t="shared" si="5"/>
        <v>0</v>
      </c>
      <c r="AN18" s="99" t="b">
        <f t="shared" si="6"/>
        <v>0</v>
      </c>
      <c r="AO18" s="99" t="b">
        <f t="shared" si="7"/>
        <v>0</v>
      </c>
      <c r="AP18" s="93">
        <f t="shared" si="13"/>
        <v>0</v>
      </c>
      <c r="AQ18" s="99" t="str">
        <f t="shared" si="8"/>
        <v>0</v>
      </c>
      <c r="AR18" s="93">
        <f t="shared" si="14"/>
        <v>0</v>
      </c>
      <c r="AS18" s="100" t="str">
        <f t="shared" si="9"/>
        <v>0</v>
      </c>
      <c r="AT18" s="12"/>
    </row>
    <row r="19" spans="1:71" s="13" customFormat="1" ht="18" customHeight="1" x14ac:dyDescent="0.45">
      <c r="A19" s="198" t="s">
        <v>80</v>
      </c>
      <c r="B19" s="109" t="str">
        <f>input1!B19</f>
        <v>24</v>
      </c>
      <c r="C19" s="124" t="str">
        <f>input1!C19</f>
        <v>01440</v>
      </c>
      <c r="D19" s="125" t="str">
        <f>input1!D19</f>
        <v>เด็กหญิงอรัญญา  กันทาบุญ</v>
      </c>
      <c r="E19" s="126">
        <f>input1!E19</f>
        <v>2</v>
      </c>
      <c r="F19" s="17">
        <f>[1]input3!F19</f>
        <v>2</v>
      </c>
      <c r="G19" s="18">
        <f>[1]input3!G19</f>
        <v>3</v>
      </c>
      <c r="H19" s="18">
        <f>[1]input3!H19</f>
        <v>1</v>
      </c>
      <c r="I19" s="18">
        <f>[1]input3!I19</f>
        <v>3</v>
      </c>
      <c r="J19" s="19">
        <f>[1]input3!J19</f>
        <v>3</v>
      </c>
      <c r="K19" s="20">
        <f>[1]input3!K19</f>
        <v>3</v>
      </c>
      <c r="L19" s="18">
        <f>[1]input3!L19</f>
        <v>2</v>
      </c>
      <c r="M19" s="18">
        <f>[1]input3!M19</f>
        <v>2</v>
      </c>
      <c r="N19" s="18">
        <f>[1]input3!N19</f>
        <v>3</v>
      </c>
      <c r="O19" s="21">
        <f>[1]input3!O19</f>
        <v>3</v>
      </c>
      <c r="P19" s="17">
        <f>[1]input3!P19</f>
        <v>3</v>
      </c>
      <c r="Q19" s="18">
        <f>[1]input3!Q19</f>
        <v>1</v>
      </c>
      <c r="R19" s="18">
        <f>[1]input3!R19</f>
        <v>3</v>
      </c>
      <c r="S19" s="18">
        <f>[1]input3!S19</f>
        <v>3</v>
      </c>
      <c r="T19" s="19">
        <f>[1]input3!T19</f>
        <v>2</v>
      </c>
      <c r="U19" s="20">
        <f>[1]input3!U19</f>
        <v>2</v>
      </c>
      <c r="V19" s="18">
        <f>[1]input3!V19</f>
        <v>3</v>
      </c>
      <c r="W19" s="18">
        <f>[1]input3!W19</f>
        <v>1</v>
      </c>
      <c r="X19" s="18">
        <f>[1]input3!X19</f>
        <v>1</v>
      </c>
      <c r="Y19" s="21">
        <f>[1]input3!Y19</f>
        <v>2</v>
      </c>
      <c r="Z19" s="17">
        <f>[1]input3!Z19</f>
        <v>1</v>
      </c>
      <c r="AA19" s="18">
        <f>[1]input3!AA19</f>
        <v>1</v>
      </c>
      <c r="AB19" s="18">
        <f>[1]input3!AB19</f>
        <v>3</v>
      </c>
      <c r="AC19" s="18">
        <f>[1]input3!AC19</f>
        <v>1</v>
      </c>
      <c r="AD19" s="19">
        <f>[1]input3!AD19</f>
        <v>3</v>
      </c>
      <c r="AE19" s="49">
        <f t="shared" si="10"/>
        <v>9</v>
      </c>
      <c r="AF19" s="92">
        <f t="shared" si="0"/>
        <v>9</v>
      </c>
      <c r="AG19" s="93">
        <f t="shared" si="1"/>
        <v>2</v>
      </c>
      <c r="AH19" s="93">
        <f t="shared" si="11"/>
        <v>8</v>
      </c>
      <c r="AI19" s="93">
        <f t="shared" si="2"/>
        <v>8</v>
      </c>
      <c r="AJ19" s="93">
        <f t="shared" si="3"/>
        <v>3</v>
      </c>
      <c r="AK19" s="93">
        <f t="shared" si="4"/>
        <v>1</v>
      </c>
      <c r="AL19" s="93">
        <f t="shared" si="12"/>
        <v>12</v>
      </c>
      <c r="AM19" s="93">
        <f t="shared" si="5"/>
        <v>12</v>
      </c>
      <c r="AN19" s="93">
        <f t="shared" si="6"/>
        <v>1</v>
      </c>
      <c r="AO19" s="93">
        <f t="shared" si="7"/>
        <v>1</v>
      </c>
      <c r="AP19" s="93">
        <f t="shared" si="13"/>
        <v>9</v>
      </c>
      <c r="AQ19" s="93">
        <f t="shared" si="8"/>
        <v>9</v>
      </c>
      <c r="AR19" s="93">
        <f t="shared" si="14"/>
        <v>13</v>
      </c>
      <c r="AS19" s="94">
        <f t="shared" si="9"/>
        <v>13</v>
      </c>
      <c r="AT19" s="12"/>
    </row>
    <row r="20" spans="1:71" s="13" customFormat="1" ht="18" customHeight="1" x14ac:dyDescent="0.45">
      <c r="A20" s="111" t="s">
        <v>29</v>
      </c>
      <c r="B20" s="109" t="str">
        <f>input1!B20</f>
        <v>24</v>
      </c>
      <c r="C20" s="124" t="str">
        <f>input1!C20</f>
        <v>01442</v>
      </c>
      <c r="D20" s="125" t="str">
        <f>input1!D20</f>
        <v>เด็กชายกิตติพงษ์  โพธิ์ทอง</v>
      </c>
      <c r="E20" s="126">
        <f>input1!E20</f>
        <v>1</v>
      </c>
      <c r="F20" s="17">
        <f>[1]input3!F20</f>
        <v>2</v>
      </c>
      <c r="G20" s="18">
        <f>[1]input3!G20</f>
        <v>2</v>
      </c>
      <c r="H20" s="18">
        <f>[1]input3!H20</f>
        <v>1</v>
      </c>
      <c r="I20" s="18">
        <f>[1]input3!I20</f>
        <v>3</v>
      </c>
      <c r="J20" s="19">
        <f>[1]input3!J20</f>
        <v>1</v>
      </c>
      <c r="K20" s="20">
        <f>[1]input3!K20</f>
        <v>1</v>
      </c>
      <c r="L20" s="18">
        <f>[1]input3!L20</f>
        <v>2</v>
      </c>
      <c r="M20" s="18">
        <f>[1]input3!M20</f>
        <v>1</v>
      </c>
      <c r="N20" s="18">
        <f>[1]input3!N20</f>
        <v>2</v>
      </c>
      <c r="O20" s="21">
        <f>[1]input3!O20</f>
        <v>1</v>
      </c>
      <c r="P20" s="17">
        <f>[1]input3!P20</f>
        <v>2</v>
      </c>
      <c r="Q20" s="18">
        <f>[1]input3!Q20</f>
        <v>1</v>
      </c>
      <c r="R20" s="18">
        <f>[1]input3!R20</f>
        <v>1</v>
      </c>
      <c r="S20" s="18">
        <f>[1]input3!S20</f>
        <v>2</v>
      </c>
      <c r="T20" s="19">
        <f>[1]input3!T20</f>
        <v>2</v>
      </c>
      <c r="U20" s="20">
        <f>[1]input3!U20</f>
        <v>2</v>
      </c>
      <c r="V20" s="18">
        <f>[1]input3!V20</f>
        <v>2</v>
      </c>
      <c r="W20" s="18">
        <f>[1]input3!W20</f>
        <v>1</v>
      </c>
      <c r="X20" s="18">
        <f>[1]input3!X20</f>
        <v>1</v>
      </c>
      <c r="Y20" s="21">
        <f>[1]input3!Y20</f>
        <v>2</v>
      </c>
      <c r="Z20" s="17">
        <f>[1]input3!Z20</f>
        <v>2</v>
      </c>
      <c r="AA20" s="18">
        <f>[1]input3!AA20</f>
        <v>1</v>
      </c>
      <c r="AB20" s="18">
        <f>[1]input3!AB20</f>
        <v>1</v>
      </c>
      <c r="AC20" s="18">
        <f>[1]input3!AC20</f>
        <v>2</v>
      </c>
      <c r="AD20" s="19">
        <f>[1]input3!AD20</f>
        <v>2</v>
      </c>
      <c r="AE20" s="49">
        <f t="shared" si="10"/>
        <v>7</v>
      </c>
      <c r="AF20" s="95">
        <f t="shared" si="0"/>
        <v>7</v>
      </c>
      <c r="AG20" s="96">
        <f t="shared" si="1"/>
        <v>2</v>
      </c>
      <c r="AH20" s="93">
        <f t="shared" si="11"/>
        <v>6</v>
      </c>
      <c r="AI20" s="96">
        <f t="shared" si="2"/>
        <v>6</v>
      </c>
      <c r="AJ20" s="96">
        <f t="shared" si="3"/>
        <v>2</v>
      </c>
      <c r="AK20" s="96">
        <f t="shared" si="4"/>
        <v>2</v>
      </c>
      <c r="AL20" s="93">
        <f t="shared" si="12"/>
        <v>9</v>
      </c>
      <c r="AM20" s="96">
        <f t="shared" si="5"/>
        <v>9</v>
      </c>
      <c r="AN20" s="96">
        <f t="shared" si="6"/>
        <v>2</v>
      </c>
      <c r="AO20" s="96">
        <f t="shared" si="7"/>
        <v>2</v>
      </c>
      <c r="AP20" s="93">
        <f t="shared" si="13"/>
        <v>7</v>
      </c>
      <c r="AQ20" s="96">
        <f t="shared" si="8"/>
        <v>7</v>
      </c>
      <c r="AR20" s="93">
        <f t="shared" si="14"/>
        <v>11</v>
      </c>
      <c r="AS20" s="97">
        <f t="shared" si="9"/>
        <v>11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200" t="s">
        <v>30</v>
      </c>
      <c r="B21" s="109" t="str">
        <f>input1!B21</f>
        <v>24</v>
      </c>
      <c r="C21" s="124" t="str">
        <f>input1!C21</f>
        <v>01443</v>
      </c>
      <c r="D21" s="125" t="str">
        <f>input1!D21</f>
        <v>เด็กชายจุฑา  สรรพค้า</v>
      </c>
      <c r="E21" s="126">
        <f>input1!E21</f>
        <v>1</v>
      </c>
      <c r="F21" s="17">
        <f>[1]input3!F21</f>
        <v>2</v>
      </c>
      <c r="G21" s="18">
        <f>[1]input3!G21</f>
        <v>1</v>
      </c>
      <c r="H21" s="18">
        <f>[1]input3!H21</f>
        <v>1</v>
      </c>
      <c r="I21" s="18">
        <f>[1]input3!I21</f>
        <v>2</v>
      </c>
      <c r="J21" s="19">
        <f>[1]input3!J21</f>
        <v>1</v>
      </c>
      <c r="K21" s="20">
        <f>[1]input3!K21</f>
        <v>1</v>
      </c>
      <c r="L21" s="18">
        <f>[1]input3!L21</f>
        <v>2</v>
      </c>
      <c r="M21" s="18">
        <f>[1]input3!M21</f>
        <v>1</v>
      </c>
      <c r="N21" s="18">
        <f>[1]input3!N21</f>
        <v>2</v>
      </c>
      <c r="O21" s="21">
        <f>[1]input3!O21</f>
        <v>1</v>
      </c>
      <c r="P21" s="17">
        <f>[1]input3!P21</f>
        <v>3</v>
      </c>
      <c r="Q21" s="18">
        <f>[1]input3!Q21</f>
        <v>1</v>
      </c>
      <c r="R21" s="18">
        <f>[1]input3!R21</f>
        <v>1</v>
      </c>
      <c r="S21" s="18">
        <f>[1]input3!S21</f>
        <v>2</v>
      </c>
      <c r="T21" s="19">
        <f>[1]input3!T21</f>
        <v>1</v>
      </c>
      <c r="U21" s="20">
        <f>[1]input3!U21</f>
        <v>1</v>
      </c>
      <c r="V21" s="18">
        <f>[1]input3!V21</f>
        <v>2</v>
      </c>
      <c r="W21" s="18">
        <f>[1]input3!W21</f>
        <v>1</v>
      </c>
      <c r="X21" s="18">
        <f>[1]input3!X21</f>
        <v>1</v>
      </c>
      <c r="Y21" s="21">
        <f>[1]input3!Y21</f>
        <v>2</v>
      </c>
      <c r="Z21" s="17">
        <f>[1]input3!Z21</f>
        <v>2</v>
      </c>
      <c r="AA21" s="18">
        <f>[1]input3!AA21</f>
        <v>1</v>
      </c>
      <c r="AB21" s="18">
        <f>[1]input3!AB21</f>
        <v>1</v>
      </c>
      <c r="AC21" s="18">
        <f>[1]input3!AC21</f>
        <v>1</v>
      </c>
      <c r="AD21" s="19">
        <f>[1]input3!AD21</f>
        <v>2</v>
      </c>
      <c r="AE21" s="49">
        <f t="shared" si="10"/>
        <v>5</v>
      </c>
      <c r="AF21" s="95">
        <f t="shared" si="0"/>
        <v>5</v>
      </c>
      <c r="AG21" s="96">
        <f t="shared" si="1"/>
        <v>2</v>
      </c>
      <c r="AH21" s="93">
        <f t="shared" si="11"/>
        <v>6</v>
      </c>
      <c r="AI21" s="96">
        <f t="shared" si="2"/>
        <v>6</v>
      </c>
      <c r="AJ21" s="96">
        <f t="shared" si="3"/>
        <v>2</v>
      </c>
      <c r="AK21" s="96">
        <f t="shared" si="4"/>
        <v>2</v>
      </c>
      <c r="AL21" s="93">
        <f t="shared" si="12"/>
        <v>7</v>
      </c>
      <c r="AM21" s="96">
        <f t="shared" si="5"/>
        <v>7</v>
      </c>
      <c r="AN21" s="96">
        <f t="shared" si="6"/>
        <v>1</v>
      </c>
      <c r="AO21" s="96">
        <f t="shared" si="7"/>
        <v>2</v>
      </c>
      <c r="AP21" s="93">
        <f t="shared" si="13"/>
        <v>6</v>
      </c>
      <c r="AQ21" s="96">
        <f t="shared" si="8"/>
        <v>6</v>
      </c>
      <c r="AR21" s="93">
        <f t="shared" si="14"/>
        <v>10</v>
      </c>
      <c r="AS21" s="97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2" t="s">
        <v>31</v>
      </c>
      <c r="B22" s="109" t="str">
        <f>input1!B22</f>
        <v>24</v>
      </c>
      <c r="C22" s="124" t="str">
        <f>input1!C22</f>
        <v>01444</v>
      </c>
      <c r="D22" s="125" t="str">
        <f>input1!D22</f>
        <v>เด็กชายชิตพล  สมนึก</v>
      </c>
      <c r="E22" s="126">
        <f>input1!E22</f>
        <v>1</v>
      </c>
      <c r="F22" s="31">
        <f>[1]input3!F22</f>
        <v>2</v>
      </c>
      <c r="G22" s="32">
        <f>[1]input3!G22</f>
        <v>1</v>
      </c>
      <c r="H22" s="32">
        <f>[1]input3!H22</f>
        <v>3</v>
      </c>
      <c r="I22" s="32">
        <f>[1]input3!I22</f>
        <v>2</v>
      </c>
      <c r="J22" s="33">
        <f>[1]input3!J22</f>
        <v>1</v>
      </c>
      <c r="K22" s="34">
        <f>[1]input3!K22</f>
        <v>2</v>
      </c>
      <c r="L22" s="32">
        <f>[1]input3!L22</f>
        <v>1</v>
      </c>
      <c r="M22" s="32">
        <f>[1]input3!M22</f>
        <v>3</v>
      </c>
      <c r="N22" s="32">
        <f>[1]input3!N22</f>
        <v>2</v>
      </c>
      <c r="O22" s="35">
        <f>[1]input3!O22</f>
        <v>1</v>
      </c>
      <c r="P22" s="36">
        <f>[1]input3!P22</f>
        <v>2</v>
      </c>
      <c r="Q22" s="32">
        <f>[1]input3!Q22</f>
        <v>1</v>
      </c>
      <c r="R22" s="32">
        <f>[1]input3!R22</f>
        <v>2</v>
      </c>
      <c r="S22" s="32">
        <f>[1]input3!S22</f>
        <v>3</v>
      </c>
      <c r="T22" s="33">
        <f>[1]input3!T22</f>
        <v>1</v>
      </c>
      <c r="U22" s="34">
        <f>[1]input3!U22</f>
        <v>2</v>
      </c>
      <c r="V22" s="32">
        <f>[1]input3!V22</f>
        <v>1</v>
      </c>
      <c r="W22" s="32">
        <f>[1]input3!W22</f>
        <v>2</v>
      </c>
      <c r="X22" s="32">
        <f>[1]input3!X22</f>
        <v>1</v>
      </c>
      <c r="Y22" s="35">
        <f>[1]input3!Y22</f>
        <v>2</v>
      </c>
      <c r="Z22" s="36">
        <f>[1]input3!Z22</f>
        <v>2</v>
      </c>
      <c r="AA22" s="32">
        <f>[1]input3!AA22</f>
        <v>2</v>
      </c>
      <c r="AB22" s="32">
        <f>[1]input3!AB22</f>
        <v>1</v>
      </c>
      <c r="AC22" s="32">
        <f>[1]input3!AC22</f>
        <v>1</v>
      </c>
      <c r="AD22" s="33">
        <f>[1]input3!AD22</f>
        <v>3</v>
      </c>
      <c r="AE22" s="49">
        <f t="shared" si="10"/>
        <v>11</v>
      </c>
      <c r="AF22" s="95">
        <f t="shared" si="0"/>
        <v>11</v>
      </c>
      <c r="AG22" s="96">
        <f t="shared" si="1"/>
        <v>3</v>
      </c>
      <c r="AH22" s="93">
        <f t="shared" si="11"/>
        <v>9</v>
      </c>
      <c r="AI22" s="96">
        <f t="shared" si="2"/>
        <v>9</v>
      </c>
      <c r="AJ22" s="96">
        <f t="shared" si="3"/>
        <v>2</v>
      </c>
      <c r="AK22" s="96">
        <f t="shared" si="4"/>
        <v>1</v>
      </c>
      <c r="AL22" s="93">
        <f t="shared" si="12"/>
        <v>6</v>
      </c>
      <c r="AM22" s="96">
        <f t="shared" si="5"/>
        <v>6</v>
      </c>
      <c r="AN22" s="96">
        <f t="shared" si="6"/>
        <v>2</v>
      </c>
      <c r="AO22" s="96">
        <f t="shared" si="7"/>
        <v>1</v>
      </c>
      <c r="AP22" s="93">
        <f t="shared" si="13"/>
        <v>7</v>
      </c>
      <c r="AQ22" s="96">
        <f t="shared" si="8"/>
        <v>7</v>
      </c>
      <c r="AR22" s="93">
        <f t="shared" si="14"/>
        <v>9</v>
      </c>
      <c r="AS22" s="97">
        <f t="shared" si="9"/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55</v>
      </c>
      <c r="B23" s="110" t="str">
        <f>input1!B23</f>
        <v>24</v>
      </c>
      <c r="C23" s="127" t="str">
        <f>input1!C23</f>
        <v>01445</v>
      </c>
      <c r="D23" s="128" t="str">
        <f>input1!D23</f>
        <v>เด็กชายเชาว์วิศิฎ์  นิลมณี</v>
      </c>
      <c r="E23" s="129">
        <f>input1!E23</f>
        <v>1</v>
      </c>
      <c r="F23" s="59">
        <f>[1]input3!F23</f>
        <v>2</v>
      </c>
      <c r="G23" s="60">
        <f>[1]input3!G23</f>
        <v>1</v>
      </c>
      <c r="H23" s="60">
        <f>[1]input3!H23</f>
        <v>1</v>
      </c>
      <c r="I23" s="60">
        <f>[1]input3!I23</f>
        <v>2</v>
      </c>
      <c r="J23" s="61">
        <f>[1]input3!J23</f>
        <v>1</v>
      </c>
      <c r="K23" s="62">
        <f>[1]input3!K23</f>
        <v>1</v>
      </c>
      <c r="L23" s="60">
        <f>[1]input3!L23</f>
        <v>2</v>
      </c>
      <c r="M23" s="60">
        <f>[1]input3!M23</f>
        <v>1</v>
      </c>
      <c r="N23" s="60">
        <f>[1]input3!N23</f>
        <v>1</v>
      </c>
      <c r="O23" s="63">
        <f>[1]input3!O23</f>
        <v>1</v>
      </c>
      <c r="P23" s="64">
        <f>[1]input3!P23</f>
        <v>1</v>
      </c>
      <c r="Q23" s="60">
        <f>[1]input3!Q23</f>
        <v>1</v>
      </c>
      <c r="R23" s="60">
        <f>[1]input3!R23</f>
        <v>1</v>
      </c>
      <c r="S23" s="60">
        <f>[1]input3!S23</f>
        <v>2</v>
      </c>
      <c r="T23" s="61">
        <f>[1]input3!T23</f>
        <v>1</v>
      </c>
      <c r="U23" s="62">
        <f>[1]input3!U23</f>
        <v>3</v>
      </c>
      <c r="V23" s="60">
        <f>[1]input3!V23</f>
        <v>3</v>
      </c>
      <c r="W23" s="60">
        <f>[1]input3!W23</f>
        <v>1</v>
      </c>
      <c r="X23" s="60">
        <f>[1]input3!X23</f>
        <v>1</v>
      </c>
      <c r="Y23" s="63">
        <f>[1]input3!Y23</f>
        <v>3</v>
      </c>
      <c r="Z23" s="64">
        <f>[1]input3!Z23</f>
        <v>2</v>
      </c>
      <c r="AA23" s="60">
        <f>[1]input3!AA23</f>
        <v>1</v>
      </c>
      <c r="AB23" s="60">
        <f>[1]input3!AB23</f>
        <v>1</v>
      </c>
      <c r="AC23" s="60">
        <f>[1]input3!AC23</f>
        <v>2</v>
      </c>
      <c r="AD23" s="61">
        <f>[1]input3!AD23</f>
        <v>3</v>
      </c>
      <c r="AE23" s="49">
        <f t="shared" si="10"/>
        <v>8</v>
      </c>
      <c r="AF23" s="98">
        <f t="shared" si="0"/>
        <v>8</v>
      </c>
      <c r="AG23" s="99">
        <f t="shared" si="1"/>
        <v>2</v>
      </c>
      <c r="AH23" s="93">
        <f t="shared" si="11"/>
        <v>6</v>
      </c>
      <c r="AI23" s="99">
        <f t="shared" si="2"/>
        <v>6</v>
      </c>
      <c r="AJ23" s="99">
        <f t="shared" si="3"/>
        <v>2</v>
      </c>
      <c r="AK23" s="99">
        <f t="shared" si="4"/>
        <v>1</v>
      </c>
      <c r="AL23" s="93">
        <f t="shared" si="12"/>
        <v>6</v>
      </c>
      <c r="AM23" s="99">
        <f t="shared" si="5"/>
        <v>6</v>
      </c>
      <c r="AN23" s="99">
        <f t="shared" si="6"/>
        <v>3</v>
      </c>
      <c r="AO23" s="99">
        <f t="shared" si="7"/>
        <v>2</v>
      </c>
      <c r="AP23" s="93">
        <f t="shared" si="13"/>
        <v>8</v>
      </c>
      <c r="AQ23" s="99">
        <f t="shared" si="8"/>
        <v>8</v>
      </c>
      <c r="AR23" s="93">
        <f t="shared" si="14"/>
        <v>11</v>
      </c>
      <c r="AS23" s="100">
        <f t="shared" si="9"/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8" t="s">
        <v>56</v>
      </c>
      <c r="B24" s="109" t="str">
        <f>input1!B24</f>
        <v>24</v>
      </c>
      <c r="C24" s="124" t="str">
        <f>input1!C24</f>
        <v>01446</v>
      </c>
      <c r="D24" s="125" t="str">
        <f>input1!D24</f>
        <v xml:space="preserve">เด็กชายธีรพล  พูลสาวิจิตร </v>
      </c>
      <c r="E24" s="126">
        <f>input1!E24</f>
        <v>1</v>
      </c>
      <c r="F24" s="53">
        <f>[1]input3!F24</f>
        <v>1</v>
      </c>
      <c r="G24" s="54">
        <f>[1]input3!G24</f>
        <v>2</v>
      </c>
      <c r="H24" s="54">
        <f>[1]input3!H24</f>
        <v>1</v>
      </c>
      <c r="I24" s="54">
        <f>[1]input3!I24</f>
        <v>2</v>
      </c>
      <c r="J24" s="55">
        <f>[1]input3!J24</f>
        <v>2</v>
      </c>
      <c r="K24" s="56">
        <f>[1]input3!K24</f>
        <v>3</v>
      </c>
      <c r="L24" s="54">
        <f>[1]input3!L24</f>
        <v>1</v>
      </c>
      <c r="M24" s="54">
        <f>[1]input3!M24</f>
        <v>2</v>
      </c>
      <c r="N24" s="54">
        <f>[1]input3!N24</f>
        <v>1</v>
      </c>
      <c r="O24" s="57">
        <f>[1]input3!O24</f>
        <v>2</v>
      </c>
      <c r="P24" s="58">
        <f>[1]input3!P24</f>
        <v>3</v>
      </c>
      <c r="Q24" s="54">
        <f>[1]input3!Q24</f>
        <v>2</v>
      </c>
      <c r="R24" s="54">
        <f>[1]input3!R24</f>
        <v>2</v>
      </c>
      <c r="S24" s="54">
        <f>[1]input3!S24</f>
        <v>2</v>
      </c>
      <c r="T24" s="55">
        <f>[1]input3!T24</f>
        <v>3</v>
      </c>
      <c r="U24" s="56">
        <f>[1]input3!U24</f>
        <v>2</v>
      </c>
      <c r="V24" s="54">
        <f>[1]input3!V24</f>
        <v>2</v>
      </c>
      <c r="W24" s="54">
        <f>[1]input3!W24</f>
        <v>2</v>
      </c>
      <c r="X24" s="54">
        <f>[1]input3!X24</f>
        <v>2</v>
      </c>
      <c r="Y24" s="57">
        <f>[1]input3!Y24</f>
        <v>2</v>
      </c>
      <c r="Z24" s="58">
        <f>[1]input3!Z24</f>
        <v>1</v>
      </c>
      <c r="AA24" s="54">
        <f>[1]input3!AA24</f>
        <v>2</v>
      </c>
      <c r="AB24" s="54">
        <f>[1]input3!AB24</f>
        <v>1</v>
      </c>
      <c r="AC24" s="54">
        <f>[1]input3!AC24</f>
        <v>2</v>
      </c>
      <c r="AD24" s="55">
        <f>[1]input3!AD24</f>
        <v>1</v>
      </c>
      <c r="AE24" s="49">
        <f t="shared" si="10"/>
        <v>9</v>
      </c>
      <c r="AF24" s="92">
        <f t="shared" si="0"/>
        <v>9</v>
      </c>
      <c r="AG24" s="93">
        <f t="shared" si="1"/>
        <v>3</v>
      </c>
      <c r="AH24" s="93">
        <f t="shared" si="11"/>
        <v>11</v>
      </c>
      <c r="AI24" s="93">
        <f t="shared" si="2"/>
        <v>11</v>
      </c>
      <c r="AJ24" s="93">
        <f t="shared" si="3"/>
        <v>3</v>
      </c>
      <c r="AK24" s="93">
        <f t="shared" si="4"/>
        <v>3</v>
      </c>
      <c r="AL24" s="93">
        <f t="shared" si="12"/>
        <v>13</v>
      </c>
      <c r="AM24" s="93">
        <f t="shared" si="5"/>
        <v>13</v>
      </c>
      <c r="AN24" s="93">
        <f t="shared" si="6"/>
        <v>1</v>
      </c>
      <c r="AO24" s="93">
        <f t="shared" si="7"/>
        <v>2</v>
      </c>
      <c r="AP24" s="93">
        <f t="shared" si="13"/>
        <v>9</v>
      </c>
      <c r="AQ24" s="93">
        <f t="shared" si="8"/>
        <v>9</v>
      </c>
      <c r="AR24" s="93">
        <f t="shared" si="14"/>
        <v>8</v>
      </c>
      <c r="AS24" s="94">
        <f t="shared" si="9"/>
        <v>8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1" t="s">
        <v>57</v>
      </c>
      <c r="B25" s="109" t="str">
        <f>input1!B25</f>
        <v>24</v>
      </c>
      <c r="C25" s="124" t="str">
        <f>input1!C25</f>
        <v>01447</v>
      </c>
      <c r="D25" s="125" t="str">
        <f>input1!D25</f>
        <v>เด็กชายปิยะฉัตร  เอี่ยมอ้น</v>
      </c>
      <c r="E25" s="126">
        <f>input1!E25</f>
        <v>1</v>
      </c>
      <c r="F25" s="65">
        <f>[1]input3!F25</f>
        <v>2</v>
      </c>
      <c r="G25" s="66">
        <f>[1]input3!G25</f>
        <v>1</v>
      </c>
      <c r="H25" s="66">
        <f>[1]input3!H25</f>
        <v>2</v>
      </c>
      <c r="I25" s="66">
        <f>[1]input3!I25</f>
        <v>1</v>
      </c>
      <c r="J25" s="67">
        <f>[1]input3!J25</f>
        <v>2</v>
      </c>
      <c r="K25" s="68">
        <f>[1]input3!K25</f>
        <v>3</v>
      </c>
      <c r="L25" s="66">
        <f>[1]input3!L25</f>
        <v>2</v>
      </c>
      <c r="M25" s="66">
        <f>[1]input3!M25</f>
        <v>1</v>
      </c>
      <c r="N25" s="66">
        <f>[1]input3!N25</f>
        <v>3</v>
      </c>
      <c r="O25" s="69">
        <f>[1]input3!O25</f>
        <v>2</v>
      </c>
      <c r="P25" s="70">
        <f>[1]input3!P25</f>
        <v>2</v>
      </c>
      <c r="Q25" s="66">
        <f>[1]input3!Q25</f>
        <v>2</v>
      </c>
      <c r="R25" s="66">
        <f>[1]input3!R25</f>
        <v>1</v>
      </c>
      <c r="S25" s="66">
        <f>[1]input3!S25</f>
        <v>1</v>
      </c>
      <c r="T25" s="67">
        <f>[1]input3!T25</f>
        <v>2</v>
      </c>
      <c r="U25" s="68">
        <f>[1]input3!U25</f>
        <v>1</v>
      </c>
      <c r="V25" s="66">
        <f>[1]input3!V25</f>
        <v>2</v>
      </c>
      <c r="W25" s="66">
        <f>[1]input3!W25</f>
        <v>2</v>
      </c>
      <c r="X25" s="66">
        <f>[1]input3!X25</f>
        <v>1</v>
      </c>
      <c r="Y25" s="69">
        <f>[1]input3!Y25</f>
        <v>2</v>
      </c>
      <c r="Z25" s="70">
        <f>[1]input3!Z25</f>
        <v>3</v>
      </c>
      <c r="AA25" s="66">
        <f>[1]input3!AA25</f>
        <v>3</v>
      </c>
      <c r="AB25" s="66">
        <f>[1]input3!AB25</f>
        <v>2</v>
      </c>
      <c r="AC25" s="66">
        <f>[1]input3!AC25</f>
        <v>1</v>
      </c>
      <c r="AD25" s="67">
        <f>[1]input3!AD25</f>
        <v>1</v>
      </c>
      <c r="AE25" s="49">
        <f t="shared" si="10"/>
        <v>6</v>
      </c>
      <c r="AF25" s="95">
        <f t="shared" si="0"/>
        <v>6</v>
      </c>
      <c r="AG25" s="96">
        <f t="shared" si="1"/>
        <v>2</v>
      </c>
      <c r="AH25" s="93">
        <f t="shared" si="11"/>
        <v>11</v>
      </c>
      <c r="AI25" s="96">
        <f t="shared" si="2"/>
        <v>11</v>
      </c>
      <c r="AJ25" s="96">
        <f t="shared" si="3"/>
        <v>1</v>
      </c>
      <c r="AK25" s="96">
        <f t="shared" si="4"/>
        <v>3</v>
      </c>
      <c r="AL25" s="93">
        <f t="shared" si="12"/>
        <v>9</v>
      </c>
      <c r="AM25" s="96">
        <f t="shared" si="5"/>
        <v>9</v>
      </c>
      <c r="AN25" s="96">
        <f t="shared" si="6"/>
        <v>2</v>
      </c>
      <c r="AO25" s="96">
        <f t="shared" si="7"/>
        <v>3</v>
      </c>
      <c r="AP25" s="93">
        <f t="shared" si="13"/>
        <v>11</v>
      </c>
      <c r="AQ25" s="96">
        <f t="shared" si="8"/>
        <v>11</v>
      </c>
      <c r="AR25" s="93">
        <f t="shared" si="14"/>
        <v>10</v>
      </c>
      <c r="AS25" s="97">
        <f t="shared" si="9"/>
        <v>10</v>
      </c>
    </row>
    <row r="26" spans="1:71" s="13" customFormat="1" ht="18" customHeight="1" x14ac:dyDescent="0.45">
      <c r="A26" s="200" t="s">
        <v>58</v>
      </c>
      <c r="B26" s="109" t="str">
        <f>input1!B26</f>
        <v>24</v>
      </c>
      <c r="C26" s="124" t="str">
        <f>input1!C26</f>
        <v>01448</v>
      </c>
      <c r="D26" s="125" t="str">
        <f>input1!D26</f>
        <v>เด็กชายปุรชัย  พุทธา</v>
      </c>
      <c r="E26" s="126">
        <f>input1!E26</f>
        <v>1</v>
      </c>
      <c r="F26" s="37">
        <f>[1]input3!F26</f>
        <v>2</v>
      </c>
      <c r="G26" s="38">
        <f>[1]input3!G26</f>
        <v>1</v>
      </c>
      <c r="H26" s="38">
        <f>[1]input3!H26</f>
        <v>2</v>
      </c>
      <c r="I26" s="38">
        <f>[1]input3!I26</f>
        <v>2</v>
      </c>
      <c r="J26" s="39">
        <f>[1]input3!J26</f>
        <v>1</v>
      </c>
      <c r="K26" s="40">
        <f>[1]input3!K26</f>
        <v>2</v>
      </c>
      <c r="L26" s="38">
        <f>[1]input3!L26</f>
        <v>3</v>
      </c>
      <c r="M26" s="38">
        <f>[1]input3!M26</f>
        <v>2</v>
      </c>
      <c r="N26" s="38">
        <f>[1]input3!N26</f>
        <v>1</v>
      </c>
      <c r="O26" s="41">
        <f>[1]input3!O26</f>
        <v>2</v>
      </c>
      <c r="P26" s="42">
        <f>[1]input3!P26</f>
        <v>3</v>
      </c>
      <c r="Q26" s="38">
        <f>[1]input3!Q26</f>
        <v>2</v>
      </c>
      <c r="R26" s="38">
        <f>[1]input3!R26</f>
        <v>1</v>
      </c>
      <c r="S26" s="38">
        <f>[1]input3!S26</f>
        <v>2</v>
      </c>
      <c r="T26" s="39">
        <f>[1]input3!T26</f>
        <v>1</v>
      </c>
      <c r="U26" s="40">
        <f>[1]input3!U26</f>
        <v>2</v>
      </c>
      <c r="V26" s="38">
        <f>[1]input3!V26</f>
        <v>1</v>
      </c>
      <c r="W26" s="38">
        <f>[1]input3!W26</f>
        <v>2</v>
      </c>
      <c r="X26" s="38">
        <f>[1]input3!X26</f>
        <v>1</v>
      </c>
      <c r="Y26" s="41">
        <f>[1]input3!Y26</f>
        <v>3</v>
      </c>
      <c r="Z26" s="42">
        <f>[1]input3!Z26</f>
        <v>2</v>
      </c>
      <c r="AA26" s="38">
        <f>[1]input3!AA26</f>
        <v>1</v>
      </c>
      <c r="AB26" s="38">
        <f>[1]input3!AB26</f>
        <v>2</v>
      </c>
      <c r="AC26" s="38">
        <f>[1]input3!AC26</f>
        <v>1</v>
      </c>
      <c r="AD26" s="39">
        <f>[1]input3!AD26</f>
        <v>3</v>
      </c>
      <c r="AE26" s="49">
        <f t="shared" si="10"/>
        <v>8</v>
      </c>
      <c r="AF26" s="95">
        <f t="shared" si="0"/>
        <v>8</v>
      </c>
      <c r="AG26" s="96">
        <f t="shared" si="1"/>
        <v>1</v>
      </c>
      <c r="AH26" s="93">
        <f t="shared" si="11"/>
        <v>7</v>
      </c>
      <c r="AI26" s="96">
        <f t="shared" si="2"/>
        <v>7</v>
      </c>
      <c r="AJ26" s="96">
        <f t="shared" si="3"/>
        <v>2</v>
      </c>
      <c r="AK26" s="96">
        <f t="shared" si="4"/>
        <v>1</v>
      </c>
      <c r="AL26" s="93">
        <f t="shared" si="12"/>
        <v>7</v>
      </c>
      <c r="AM26" s="96">
        <f t="shared" si="5"/>
        <v>7</v>
      </c>
      <c r="AN26" s="96">
        <f t="shared" si="6"/>
        <v>1</v>
      </c>
      <c r="AO26" s="96">
        <f t="shared" si="7"/>
        <v>2</v>
      </c>
      <c r="AP26" s="93">
        <f t="shared" si="13"/>
        <v>8</v>
      </c>
      <c r="AQ26" s="96">
        <f t="shared" si="8"/>
        <v>8</v>
      </c>
      <c r="AR26" s="93">
        <f t="shared" si="14"/>
        <v>9</v>
      </c>
      <c r="AS26" s="97">
        <f t="shared" si="9"/>
        <v>9</v>
      </c>
    </row>
    <row r="27" spans="1:71" s="13" customFormat="1" ht="18" customHeight="1" x14ac:dyDescent="0.45">
      <c r="A27" s="202" t="s">
        <v>0</v>
      </c>
      <c r="B27" s="109" t="str">
        <f>input1!B27</f>
        <v>24</v>
      </c>
      <c r="C27" s="124" t="str">
        <f>input1!C27</f>
        <v>01449</v>
      </c>
      <c r="D27" s="125" t="str">
        <f>input1!D27</f>
        <v>เด็กชายพันธุ์พนา  เทพพรพิทักษ์</v>
      </c>
      <c r="E27" s="126">
        <f>input1!E27</f>
        <v>1</v>
      </c>
      <c r="F27" s="37">
        <f>[1]input3!F27</f>
        <v>1</v>
      </c>
      <c r="G27" s="38">
        <f>[1]input3!G27</f>
        <v>2</v>
      </c>
      <c r="H27" s="38">
        <f>[1]input3!H27</f>
        <v>1</v>
      </c>
      <c r="I27" s="38">
        <f>[1]input3!I27</f>
        <v>2</v>
      </c>
      <c r="J27" s="39">
        <f>[1]input3!J27</f>
        <v>3</v>
      </c>
      <c r="K27" s="40">
        <f>[1]input3!K27</f>
        <v>1</v>
      </c>
      <c r="L27" s="38">
        <f>[1]input3!L27</f>
        <v>2</v>
      </c>
      <c r="M27" s="38">
        <f>[1]input3!M27</f>
        <v>2</v>
      </c>
      <c r="N27" s="38">
        <f>[1]input3!N27</f>
        <v>1</v>
      </c>
      <c r="O27" s="41">
        <f>[1]input3!O27</f>
        <v>3</v>
      </c>
      <c r="P27" s="42">
        <f>[1]input3!P27</f>
        <v>2</v>
      </c>
      <c r="Q27" s="38">
        <f>[1]input3!Q27</f>
        <v>1</v>
      </c>
      <c r="R27" s="38">
        <f>[1]input3!R27</f>
        <v>2</v>
      </c>
      <c r="S27" s="38">
        <f>[1]input3!S27</f>
        <v>1</v>
      </c>
      <c r="T27" s="39">
        <f>[1]input3!T27</f>
        <v>2</v>
      </c>
      <c r="U27" s="40">
        <f>[1]input3!U27</f>
        <v>3</v>
      </c>
      <c r="V27" s="38">
        <f>[1]input3!V27</f>
        <v>2</v>
      </c>
      <c r="W27" s="38">
        <f>[1]input3!W27</f>
        <v>2</v>
      </c>
      <c r="X27" s="38">
        <f>[1]input3!X27</f>
        <v>2</v>
      </c>
      <c r="Y27" s="41">
        <f>[1]input3!Y27</f>
        <v>1</v>
      </c>
      <c r="Z27" s="42">
        <f>[1]input3!Z27</f>
        <v>3</v>
      </c>
      <c r="AA27" s="38">
        <f>[1]input3!AA27</f>
        <v>2</v>
      </c>
      <c r="AB27" s="38">
        <f>[1]input3!AB27</f>
        <v>1</v>
      </c>
      <c r="AC27" s="38">
        <f>[1]input3!AC27</f>
        <v>2</v>
      </c>
      <c r="AD27" s="39">
        <f>[1]input3!AD27</f>
        <v>2</v>
      </c>
      <c r="AE27" s="49">
        <f t="shared" si="10"/>
        <v>10</v>
      </c>
      <c r="AF27" s="95">
        <f t="shared" si="0"/>
        <v>10</v>
      </c>
      <c r="AG27" s="96">
        <f t="shared" si="1"/>
        <v>2</v>
      </c>
      <c r="AH27" s="93">
        <f t="shared" si="11"/>
        <v>10</v>
      </c>
      <c r="AI27" s="96">
        <f t="shared" si="2"/>
        <v>10</v>
      </c>
      <c r="AJ27" s="96">
        <f t="shared" si="3"/>
        <v>1</v>
      </c>
      <c r="AK27" s="96">
        <f t="shared" si="4"/>
        <v>2</v>
      </c>
      <c r="AL27" s="93">
        <f t="shared" si="12"/>
        <v>10</v>
      </c>
      <c r="AM27" s="96">
        <f t="shared" si="5"/>
        <v>10</v>
      </c>
      <c r="AN27" s="96">
        <f t="shared" si="6"/>
        <v>2</v>
      </c>
      <c r="AO27" s="96">
        <f t="shared" si="7"/>
        <v>3</v>
      </c>
      <c r="AP27" s="93">
        <f t="shared" si="13"/>
        <v>9</v>
      </c>
      <c r="AQ27" s="96">
        <f t="shared" si="8"/>
        <v>9</v>
      </c>
      <c r="AR27" s="93">
        <f t="shared" si="14"/>
        <v>7</v>
      </c>
      <c r="AS27" s="97">
        <f t="shared" si="9"/>
        <v>7</v>
      </c>
    </row>
    <row r="28" spans="1:71" s="13" customFormat="1" ht="18" customHeight="1" thickBot="1" x14ac:dyDescent="0.5">
      <c r="A28" s="203" t="s">
        <v>1</v>
      </c>
      <c r="B28" s="110" t="str">
        <f>input1!B28</f>
        <v>24</v>
      </c>
      <c r="C28" s="127" t="str">
        <f>input1!C28</f>
        <v>01450</v>
      </c>
      <c r="D28" s="128" t="str">
        <f>input1!D28</f>
        <v>เด็กชายภัทรพล  พูนสาวิจิตร</v>
      </c>
      <c r="E28" s="129">
        <f>input1!E28</f>
        <v>1</v>
      </c>
      <c r="F28" s="25">
        <f>[1]input3!F28</f>
        <v>1</v>
      </c>
      <c r="G28" s="26">
        <f>[1]input3!G28</f>
        <v>2</v>
      </c>
      <c r="H28" s="26">
        <f>[1]input3!H28</f>
        <v>1</v>
      </c>
      <c r="I28" s="26">
        <f>[1]input3!I28</f>
        <v>1</v>
      </c>
      <c r="J28" s="27">
        <f>[1]input3!J28</f>
        <v>2</v>
      </c>
      <c r="K28" s="28">
        <f>[1]input3!K28</f>
        <v>2</v>
      </c>
      <c r="L28" s="26">
        <f>[1]input3!L28</f>
        <v>3</v>
      </c>
      <c r="M28" s="26">
        <f>[1]input3!M28</f>
        <v>1</v>
      </c>
      <c r="N28" s="26">
        <f>[1]input3!N28</f>
        <v>2</v>
      </c>
      <c r="O28" s="29">
        <f>[1]input3!O28</f>
        <v>1</v>
      </c>
      <c r="P28" s="25">
        <f>[1]input3!P28</f>
        <v>2</v>
      </c>
      <c r="Q28" s="26">
        <f>[1]input3!Q28</f>
        <v>3</v>
      </c>
      <c r="R28" s="26">
        <f>[1]input3!R28</f>
        <v>2</v>
      </c>
      <c r="S28" s="26">
        <f>[1]input3!S28</f>
        <v>2</v>
      </c>
      <c r="T28" s="27">
        <f>[1]input3!T28</f>
        <v>2</v>
      </c>
      <c r="U28" s="28">
        <f>[1]input3!U28</f>
        <v>3</v>
      </c>
      <c r="V28" s="26">
        <f>[1]input3!V28</f>
        <v>2</v>
      </c>
      <c r="W28" s="26">
        <f>[1]input3!W28</f>
        <v>2</v>
      </c>
      <c r="X28" s="26">
        <f>[1]input3!X28</f>
        <v>2</v>
      </c>
      <c r="Y28" s="29">
        <f>[1]input3!Y28</f>
        <v>2</v>
      </c>
      <c r="Z28" s="25">
        <f>[1]input3!Z28</f>
        <v>2</v>
      </c>
      <c r="AA28" s="26">
        <f>[1]input3!AA28</f>
        <v>2</v>
      </c>
      <c r="AB28" s="26">
        <f>[1]input3!AB28</f>
        <v>1</v>
      </c>
      <c r="AC28" s="26">
        <f>[1]input3!AC28</f>
        <v>2</v>
      </c>
      <c r="AD28" s="45">
        <f>[1]input3!AD28</f>
        <v>1</v>
      </c>
      <c r="AE28" s="49">
        <f t="shared" si="10"/>
        <v>9</v>
      </c>
      <c r="AF28" s="98">
        <f t="shared" si="0"/>
        <v>9</v>
      </c>
      <c r="AG28" s="99">
        <f t="shared" si="1"/>
        <v>1</v>
      </c>
      <c r="AH28" s="93">
        <f t="shared" si="11"/>
        <v>10</v>
      </c>
      <c r="AI28" s="99">
        <f t="shared" si="2"/>
        <v>10</v>
      </c>
      <c r="AJ28" s="99">
        <f t="shared" si="3"/>
        <v>2</v>
      </c>
      <c r="AK28" s="99">
        <f t="shared" si="4"/>
        <v>3</v>
      </c>
      <c r="AL28" s="93">
        <f t="shared" si="12"/>
        <v>10</v>
      </c>
      <c r="AM28" s="99">
        <f t="shared" si="5"/>
        <v>10</v>
      </c>
      <c r="AN28" s="99">
        <f t="shared" si="6"/>
        <v>2</v>
      </c>
      <c r="AO28" s="99">
        <f t="shared" si="7"/>
        <v>2</v>
      </c>
      <c r="AP28" s="93">
        <f t="shared" si="13"/>
        <v>9</v>
      </c>
      <c r="AQ28" s="99">
        <f t="shared" si="8"/>
        <v>9</v>
      </c>
      <c r="AR28" s="93">
        <f t="shared" si="14"/>
        <v>8</v>
      </c>
      <c r="AS28" s="100">
        <f t="shared" si="9"/>
        <v>8</v>
      </c>
    </row>
    <row r="29" spans="1:71" s="13" customFormat="1" ht="18" customHeight="1" x14ac:dyDescent="0.45">
      <c r="A29" s="198" t="s">
        <v>2</v>
      </c>
      <c r="B29" s="109" t="str">
        <f>input1!B29</f>
        <v>24</v>
      </c>
      <c r="C29" s="124" t="str">
        <f>input1!C29</f>
        <v>01451</v>
      </c>
      <c r="D29" s="125" t="str">
        <f>input1!D29</f>
        <v>เด็กชายภูมิพัฒน์  เชื้อแพ่ง</v>
      </c>
      <c r="E29" s="126">
        <f>input1!E29</f>
        <v>1</v>
      </c>
      <c r="F29" s="65">
        <f>[1]input3!F29</f>
        <v>2</v>
      </c>
      <c r="G29" s="66">
        <f>[1]input3!G29</f>
        <v>1</v>
      </c>
      <c r="H29" s="66">
        <f>[1]input3!H29</f>
        <v>1</v>
      </c>
      <c r="I29" s="66">
        <f>[1]input3!I29</f>
        <v>2</v>
      </c>
      <c r="J29" s="67">
        <f>[1]input3!J29</f>
        <v>1</v>
      </c>
      <c r="K29" s="68">
        <f>[1]input3!K29</f>
        <v>1</v>
      </c>
      <c r="L29" s="66">
        <f>[1]input3!L29</f>
        <v>2</v>
      </c>
      <c r="M29" s="66">
        <f>[1]input3!M29</f>
        <v>1</v>
      </c>
      <c r="N29" s="66">
        <f>[1]input3!N29</f>
        <v>3</v>
      </c>
      <c r="O29" s="69">
        <f>[1]input3!O29</f>
        <v>1</v>
      </c>
      <c r="P29" s="70">
        <f>[1]input3!P29</f>
        <v>1</v>
      </c>
      <c r="Q29" s="66">
        <f>[1]input3!Q29</f>
        <v>1</v>
      </c>
      <c r="R29" s="66">
        <f>[1]input3!R29</f>
        <v>1</v>
      </c>
      <c r="S29" s="66">
        <f>[1]input3!S29</f>
        <v>2</v>
      </c>
      <c r="T29" s="67">
        <f>[1]input3!T29</f>
        <v>1</v>
      </c>
      <c r="U29" s="68">
        <f>[1]input3!U29</f>
        <v>1</v>
      </c>
      <c r="V29" s="66">
        <f>[1]input3!V29</f>
        <v>1</v>
      </c>
      <c r="W29" s="66">
        <f>[1]input3!W29</f>
        <v>1</v>
      </c>
      <c r="X29" s="66">
        <f>[1]input3!X29</f>
        <v>1</v>
      </c>
      <c r="Y29" s="69">
        <f>[1]input3!Y29</f>
        <v>2</v>
      </c>
      <c r="Z29" s="70">
        <f>[1]input3!Z29</f>
        <v>3</v>
      </c>
      <c r="AA29" s="66">
        <f>[1]input3!AA29</f>
        <v>1</v>
      </c>
      <c r="AB29" s="66">
        <f>[1]input3!AB29</f>
        <v>2</v>
      </c>
      <c r="AC29" s="66">
        <f>[1]input3!AC29</f>
        <v>1</v>
      </c>
      <c r="AD29" s="67">
        <f>[1]input3!AD29</f>
        <v>2</v>
      </c>
      <c r="AE29" s="49">
        <f t="shared" si="10"/>
        <v>5</v>
      </c>
      <c r="AF29" s="92">
        <f t="shared" si="0"/>
        <v>5</v>
      </c>
      <c r="AG29" s="93">
        <f t="shared" si="1"/>
        <v>2</v>
      </c>
      <c r="AH29" s="93">
        <f t="shared" si="11"/>
        <v>6</v>
      </c>
      <c r="AI29" s="93">
        <f t="shared" si="2"/>
        <v>6</v>
      </c>
      <c r="AJ29" s="93">
        <f t="shared" si="3"/>
        <v>1</v>
      </c>
      <c r="AK29" s="93">
        <f t="shared" si="4"/>
        <v>2</v>
      </c>
      <c r="AL29" s="93">
        <f t="shared" si="12"/>
        <v>6</v>
      </c>
      <c r="AM29" s="93">
        <f t="shared" si="5"/>
        <v>6</v>
      </c>
      <c r="AN29" s="93">
        <f t="shared" si="6"/>
        <v>3</v>
      </c>
      <c r="AO29" s="93">
        <f t="shared" si="7"/>
        <v>2</v>
      </c>
      <c r="AP29" s="93">
        <f t="shared" si="13"/>
        <v>9</v>
      </c>
      <c r="AQ29" s="93">
        <f t="shared" si="8"/>
        <v>9</v>
      </c>
      <c r="AR29" s="93">
        <f t="shared" si="14"/>
        <v>10</v>
      </c>
      <c r="AS29" s="94">
        <f t="shared" si="9"/>
        <v>10</v>
      </c>
    </row>
    <row r="30" spans="1:71" s="13" customFormat="1" ht="18" customHeight="1" x14ac:dyDescent="0.45">
      <c r="A30" s="111" t="s">
        <v>3</v>
      </c>
      <c r="B30" s="109" t="str">
        <f>input1!B30</f>
        <v>24</v>
      </c>
      <c r="C30" s="124" t="str">
        <f>input1!C30</f>
        <v>01452</v>
      </c>
      <c r="D30" s="125" t="str">
        <f>input1!D30</f>
        <v>เด็กชายรณกฤต  เการัมย์</v>
      </c>
      <c r="E30" s="126">
        <f>input1!E30</f>
        <v>1</v>
      </c>
      <c r="F30" s="37">
        <f>[1]input3!F30</f>
        <v>1</v>
      </c>
      <c r="G30" s="38">
        <f>[1]input3!G30</f>
        <v>1</v>
      </c>
      <c r="H30" s="38">
        <f>[1]input3!H30</f>
        <v>2</v>
      </c>
      <c r="I30" s="38">
        <f>[1]input3!I30</f>
        <v>1</v>
      </c>
      <c r="J30" s="39">
        <f>[1]input3!J30</f>
        <v>1</v>
      </c>
      <c r="K30" s="40">
        <f>[1]input3!K30</f>
        <v>3</v>
      </c>
      <c r="L30" s="38">
        <f>[1]input3!L30</f>
        <v>1</v>
      </c>
      <c r="M30" s="38">
        <f>[1]input3!M30</f>
        <v>1</v>
      </c>
      <c r="N30" s="38">
        <f>[1]input3!N30</f>
        <v>2</v>
      </c>
      <c r="O30" s="41">
        <f>[1]input3!O30</f>
        <v>3</v>
      </c>
      <c r="P30" s="42">
        <f>[1]input3!P30</f>
        <v>2</v>
      </c>
      <c r="Q30" s="38">
        <f>[1]input3!Q30</f>
        <v>2</v>
      </c>
      <c r="R30" s="38">
        <f>[1]input3!R30</f>
        <v>3</v>
      </c>
      <c r="S30" s="38">
        <f>[1]input3!S30</f>
        <v>3</v>
      </c>
      <c r="T30" s="39">
        <f>[1]input3!T30</f>
        <v>3</v>
      </c>
      <c r="U30" s="40">
        <f>[1]input3!U30</f>
        <v>3</v>
      </c>
      <c r="V30" s="38">
        <f>[1]input3!V30</f>
        <v>2</v>
      </c>
      <c r="W30" s="38">
        <f>[1]input3!W30</f>
        <v>1</v>
      </c>
      <c r="X30" s="38">
        <f>[1]input3!X30</f>
        <v>2</v>
      </c>
      <c r="Y30" s="41">
        <f>[1]input3!Y30</f>
        <v>3</v>
      </c>
      <c r="Z30" s="42">
        <f>[1]input3!Z30</f>
        <v>2</v>
      </c>
      <c r="AA30" s="38">
        <f>[1]input3!AA30</f>
        <v>3</v>
      </c>
      <c r="AB30" s="38">
        <f>[1]input3!AB30</f>
        <v>3</v>
      </c>
      <c r="AC30" s="38">
        <f>[1]input3!AC30</f>
        <v>1</v>
      </c>
      <c r="AD30" s="39">
        <f>[1]input3!AD30</f>
        <v>3</v>
      </c>
      <c r="AE30" s="49">
        <f t="shared" si="10"/>
        <v>10</v>
      </c>
      <c r="AF30" s="95">
        <f t="shared" si="0"/>
        <v>10</v>
      </c>
      <c r="AG30" s="96">
        <f t="shared" si="1"/>
        <v>3</v>
      </c>
      <c r="AH30" s="93">
        <f t="shared" si="11"/>
        <v>10</v>
      </c>
      <c r="AI30" s="96">
        <f t="shared" si="2"/>
        <v>10</v>
      </c>
      <c r="AJ30" s="96">
        <f t="shared" si="3"/>
        <v>2</v>
      </c>
      <c r="AK30" s="96">
        <f t="shared" si="4"/>
        <v>1</v>
      </c>
      <c r="AL30" s="93">
        <f t="shared" si="12"/>
        <v>10</v>
      </c>
      <c r="AM30" s="96">
        <f t="shared" si="5"/>
        <v>10</v>
      </c>
      <c r="AN30" s="96">
        <f t="shared" si="6"/>
        <v>2</v>
      </c>
      <c r="AO30" s="96">
        <f t="shared" si="7"/>
        <v>1</v>
      </c>
      <c r="AP30" s="93">
        <f t="shared" si="13"/>
        <v>11</v>
      </c>
      <c r="AQ30" s="96">
        <f t="shared" si="8"/>
        <v>11</v>
      </c>
      <c r="AR30" s="93">
        <f t="shared" si="14"/>
        <v>9</v>
      </c>
      <c r="AS30" s="97">
        <f t="shared" si="9"/>
        <v>9</v>
      </c>
    </row>
    <row r="31" spans="1:71" s="13" customFormat="1" ht="18" customHeight="1" x14ac:dyDescent="0.45">
      <c r="A31" s="200" t="s">
        <v>4</v>
      </c>
      <c r="B31" s="109" t="str">
        <f>input1!B31</f>
        <v>24</v>
      </c>
      <c r="C31" s="124" t="str">
        <f>input1!C31</f>
        <v>01453</v>
      </c>
      <c r="D31" s="125" t="str">
        <f>input1!D31</f>
        <v>เด็กชายวนพล  ปั้นโต</v>
      </c>
      <c r="E31" s="126">
        <f>input1!E31</f>
        <v>1</v>
      </c>
      <c r="F31" s="17">
        <f>[1]input3!F31</f>
        <v>2</v>
      </c>
      <c r="G31" s="18">
        <f>[1]input3!G31</f>
        <v>2</v>
      </c>
      <c r="H31" s="18">
        <f>[1]input3!H31</f>
        <v>3</v>
      </c>
      <c r="I31" s="18">
        <f>[1]input3!I31</f>
        <v>1</v>
      </c>
      <c r="J31" s="19">
        <f>[1]input3!J31</f>
        <v>3</v>
      </c>
      <c r="K31" s="20">
        <f>[1]input3!K31</f>
        <v>1</v>
      </c>
      <c r="L31" s="18">
        <f>[1]input3!L31</f>
        <v>1</v>
      </c>
      <c r="M31" s="18">
        <f>[1]input3!M31</f>
        <v>2</v>
      </c>
      <c r="N31" s="18">
        <f>[1]input3!N31</f>
        <v>2</v>
      </c>
      <c r="O31" s="21">
        <f>[1]input3!O31</f>
        <v>2</v>
      </c>
      <c r="P31" s="17">
        <f>[1]input3!P31</f>
        <v>2</v>
      </c>
      <c r="Q31" s="18">
        <f>[1]input3!Q31</f>
        <v>1</v>
      </c>
      <c r="R31" s="18">
        <f>[1]input3!R31</f>
        <v>2</v>
      </c>
      <c r="S31" s="18">
        <f>[1]input3!S31</f>
        <v>1</v>
      </c>
      <c r="T31" s="19">
        <f>[1]input3!T31</f>
        <v>1</v>
      </c>
      <c r="U31" s="20">
        <f>[1]input3!U31</f>
        <v>1</v>
      </c>
      <c r="V31" s="18">
        <f>[1]input3!V31</f>
        <v>2</v>
      </c>
      <c r="W31" s="18">
        <f>[1]input3!W31</f>
        <v>2</v>
      </c>
      <c r="X31" s="18">
        <f>[1]input3!X31</f>
        <v>2</v>
      </c>
      <c r="Y31" s="21">
        <f>[1]input3!Y31</f>
        <v>1</v>
      </c>
      <c r="Z31" s="17">
        <f>[1]input3!Z31</f>
        <v>1</v>
      </c>
      <c r="AA31" s="18">
        <f>[1]input3!AA31</f>
        <v>1</v>
      </c>
      <c r="AB31" s="18">
        <f>[1]input3!AB31</f>
        <v>1</v>
      </c>
      <c r="AC31" s="18">
        <f>[1]input3!AC31</f>
        <v>2</v>
      </c>
      <c r="AD31" s="39">
        <f>[1]input3!AD31</f>
        <v>2</v>
      </c>
      <c r="AE31" s="49">
        <f t="shared" si="10"/>
        <v>10</v>
      </c>
      <c r="AF31" s="95">
        <f t="shared" si="0"/>
        <v>10</v>
      </c>
      <c r="AG31" s="96">
        <f t="shared" si="1"/>
        <v>3</v>
      </c>
      <c r="AH31" s="93">
        <f t="shared" si="11"/>
        <v>10</v>
      </c>
      <c r="AI31" s="96">
        <f t="shared" si="2"/>
        <v>10</v>
      </c>
      <c r="AJ31" s="96">
        <f t="shared" si="3"/>
        <v>3</v>
      </c>
      <c r="AK31" s="96">
        <f t="shared" si="4"/>
        <v>2</v>
      </c>
      <c r="AL31" s="93">
        <f t="shared" si="12"/>
        <v>10</v>
      </c>
      <c r="AM31" s="96">
        <f t="shared" si="5"/>
        <v>10</v>
      </c>
      <c r="AN31" s="96">
        <f t="shared" si="6"/>
        <v>2</v>
      </c>
      <c r="AO31" s="96">
        <f t="shared" si="7"/>
        <v>3</v>
      </c>
      <c r="AP31" s="93">
        <f t="shared" si="13"/>
        <v>9</v>
      </c>
      <c r="AQ31" s="96">
        <f t="shared" si="8"/>
        <v>9</v>
      </c>
      <c r="AR31" s="93">
        <f t="shared" si="14"/>
        <v>8</v>
      </c>
      <c r="AS31" s="97">
        <f t="shared" si="9"/>
        <v>8</v>
      </c>
    </row>
    <row r="32" spans="1:71" s="13" customFormat="1" ht="18" customHeight="1" x14ac:dyDescent="0.45">
      <c r="A32" s="202" t="s">
        <v>5</v>
      </c>
      <c r="B32" s="109" t="str">
        <f>input1!B32</f>
        <v>24</v>
      </c>
      <c r="C32" s="124" t="str">
        <f>input1!C32</f>
        <v>01455</v>
      </c>
      <c r="D32" s="125" t="str">
        <f>input1!D32</f>
        <v>เด็กชายสุทธิราช  ทุเรียน</v>
      </c>
      <c r="E32" s="126">
        <f>input1!E32</f>
        <v>1</v>
      </c>
      <c r="F32" s="65">
        <f>[1]input3!F32</f>
        <v>2</v>
      </c>
      <c r="G32" s="66">
        <f>[1]input3!G32</f>
        <v>1</v>
      </c>
      <c r="H32" s="66">
        <f>[1]input3!H32</f>
        <v>1</v>
      </c>
      <c r="I32" s="66">
        <f>[1]input3!I32</f>
        <v>1</v>
      </c>
      <c r="J32" s="67">
        <f>[1]input3!J32</f>
        <v>1</v>
      </c>
      <c r="K32" s="68">
        <f>[1]input3!K32</f>
        <v>1</v>
      </c>
      <c r="L32" s="66">
        <f>[1]input3!L32</f>
        <v>1</v>
      </c>
      <c r="M32" s="66">
        <f>[1]input3!M32</f>
        <v>2</v>
      </c>
      <c r="N32" s="66">
        <f>[1]input3!N32</f>
        <v>2</v>
      </c>
      <c r="O32" s="69">
        <f>[1]input3!O32</f>
        <v>3</v>
      </c>
      <c r="P32" s="70">
        <f>[1]input3!P32</f>
        <v>2</v>
      </c>
      <c r="Q32" s="66">
        <f>[1]input3!Q32</f>
        <v>1</v>
      </c>
      <c r="R32" s="66">
        <f>[1]input3!R32</f>
        <v>1</v>
      </c>
      <c r="S32" s="66">
        <f>[1]input3!S32</f>
        <v>2</v>
      </c>
      <c r="T32" s="67">
        <f>[1]input3!T32</f>
        <v>2</v>
      </c>
      <c r="U32" s="68">
        <f>[1]input3!U32</f>
        <v>2</v>
      </c>
      <c r="V32" s="66">
        <f>[1]input3!V32</f>
        <v>1</v>
      </c>
      <c r="W32" s="66">
        <f>[1]input3!W32</f>
        <v>3</v>
      </c>
      <c r="X32" s="66">
        <f>[1]input3!X32</f>
        <v>3</v>
      </c>
      <c r="Y32" s="69">
        <f>[1]input3!Y32</f>
        <v>3</v>
      </c>
      <c r="Z32" s="70">
        <f>[1]input3!Z32</f>
        <v>3</v>
      </c>
      <c r="AA32" s="66">
        <f>[1]input3!AA32</f>
        <v>3</v>
      </c>
      <c r="AB32" s="66">
        <f>[1]input3!AB32</f>
        <v>1</v>
      </c>
      <c r="AC32" s="66">
        <f>[1]input3!AC32</f>
        <v>1</v>
      </c>
      <c r="AD32" s="67">
        <f>[1]input3!AD32</f>
        <v>3</v>
      </c>
      <c r="AE32" s="49">
        <f t="shared" si="10"/>
        <v>7</v>
      </c>
      <c r="AF32" s="95">
        <f t="shared" si="0"/>
        <v>7</v>
      </c>
      <c r="AG32" s="96">
        <f t="shared" si="1"/>
        <v>3</v>
      </c>
      <c r="AH32" s="93">
        <f t="shared" si="11"/>
        <v>11</v>
      </c>
      <c r="AI32" s="96">
        <f t="shared" si="2"/>
        <v>11</v>
      </c>
      <c r="AJ32" s="96">
        <f t="shared" si="3"/>
        <v>1</v>
      </c>
      <c r="AK32" s="96">
        <f t="shared" si="4"/>
        <v>1</v>
      </c>
      <c r="AL32" s="93">
        <f t="shared" si="12"/>
        <v>8</v>
      </c>
      <c r="AM32" s="96">
        <f t="shared" si="5"/>
        <v>8</v>
      </c>
      <c r="AN32" s="96">
        <f t="shared" si="6"/>
        <v>2</v>
      </c>
      <c r="AO32" s="96">
        <f t="shared" si="7"/>
        <v>2</v>
      </c>
      <c r="AP32" s="93">
        <f t="shared" si="13"/>
        <v>9</v>
      </c>
      <c r="AQ32" s="96">
        <f t="shared" si="8"/>
        <v>9</v>
      </c>
      <c r="AR32" s="93">
        <f t="shared" si="14"/>
        <v>9</v>
      </c>
      <c r="AS32" s="97">
        <f t="shared" si="9"/>
        <v>9</v>
      </c>
    </row>
    <row r="33" spans="1:45" s="13" customFormat="1" ht="18" customHeight="1" thickBot="1" x14ac:dyDescent="0.5">
      <c r="A33" s="203" t="s">
        <v>6</v>
      </c>
      <c r="B33" s="110" t="str">
        <f>input1!B33</f>
        <v>24</v>
      </c>
      <c r="C33" s="127" t="str">
        <f>input1!C33</f>
        <v>01456</v>
      </c>
      <c r="D33" s="128" t="str">
        <f>input1!D33</f>
        <v>เด็กชายอนุรักษ์  ทัพทวี</v>
      </c>
      <c r="E33" s="129">
        <f>input1!E33</f>
        <v>1</v>
      </c>
      <c r="F33" s="65">
        <f>[1]input3!F33</f>
        <v>2</v>
      </c>
      <c r="G33" s="66">
        <f>[1]input3!G33</f>
        <v>1</v>
      </c>
      <c r="H33" s="66">
        <f>[1]input3!H33</f>
        <v>1</v>
      </c>
      <c r="I33" s="66">
        <f>[1]input3!I33</f>
        <v>1</v>
      </c>
      <c r="J33" s="67">
        <f>[1]input3!J33</f>
        <v>2</v>
      </c>
      <c r="K33" s="68">
        <f>[1]input3!K33</f>
        <v>1</v>
      </c>
      <c r="L33" s="66">
        <f>[1]input3!L33</f>
        <v>1</v>
      </c>
      <c r="M33" s="66">
        <f>[1]input3!M33</f>
        <v>1</v>
      </c>
      <c r="N33" s="66">
        <f>[1]input3!N33</f>
        <v>3</v>
      </c>
      <c r="O33" s="69">
        <f>[1]input3!O33</f>
        <v>1</v>
      </c>
      <c r="P33" s="70">
        <f>[1]input3!P33</f>
        <v>1</v>
      </c>
      <c r="Q33" s="66">
        <f>[1]input3!Q33</f>
        <v>2</v>
      </c>
      <c r="R33" s="66">
        <f>[1]input3!R33</f>
        <v>1</v>
      </c>
      <c r="S33" s="66">
        <f>[1]input3!S33</f>
        <v>1</v>
      </c>
      <c r="T33" s="67">
        <f>[1]input3!T33</f>
        <v>1</v>
      </c>
      <c r="U33" s="68">
        <f>[1]input3!U33</f>
        <v>1</v>
      </c>
      <c r="V33" s="66">
        <f>[1]input3!V33</f>
        <v>2</v>
      </c>
      <c r="W33" s="66">
        <f>[1]input3!W33</f>
        <v>3</v>
      </c>
      <c r="X33" s="66">
        <f>[1]input3!X33</f>
        <v>3</v>
      </c>
      <c r="Y33" s="69">
        <f>[1]input3!Y33</f>
        <v>1</v>
      </c>
      <c r="Z33" s="70">
        <f>[1]input3!Z33</f>
        <v>1</v>
      </c>
      <c r="AA33" s="66">
        <f>[1]input3!AA33</f>
        <v>2</v>
      </c>
      <c r="AB33" s="66">
        <f>[1]input3!AB33</f>
        <v>2</v>
      </c>
      <c r="AC33" s="66">
        <f>[1]input3!AC33</f>
        <v>3</v>
      </c>
      <c r="AD33" s="67">
        <f>[1]input3!AD33</f>
        <v>2</v>
      </c>
      <c r="AE33" s="49">
        <f t="shared" si="10"/>
        <v>7</v>
      </c>
      <c r="AF33" s="98">
        <f t="shared" si="0"/>
        <v>7</v>
      </c>
      <c r="AG33" s="99">
        <f t="shared" si="1"/>
        <v>3</v>
      </c>
      <c r="AH33" s="93">
        <f t="shared" si="11"/>
        <v>12</v>
      </c>
      <c r="AI33" s="99">
        <f t="shared" si="2"/>
        <v>12</v>
      </c>
      <c r="AJ33" s="99">
        <f t="shared" si="3"/>
        <v>3</v>
      </c>
      <c r="AK33" s="99">
        <f t="shared" si="4"/>
        <v>2</v>
      </c>
      <c r="AL33" s="93">
        <f t="shared" si="12"/>
        <v>8</v>
      </c>
      <c r="AM33" s="99">
        <f t="shared" si="5"/>
        <v>8</v>
      </c>
      <c r="AN33" s="99">
        <f t="shared" si="6"/>
        <v>3</v>
      </c>
      <c r="AO33" s="99">
        <f t="shared" si="7"/>
        <v>3</v>
      </c>
      <c r="AP33" s="93">
        <f t="shared" si="13"/>
        <v>12</v>
      </c>
      <c r="AQ33" s="99">
        <f t="shared" si="8"/>
        <v>12</v>
      </c>
      <c r="AR33" s="93">
        <f t="shared" si="14"/>
        <v>9</v>
      </c>
      <c r="AS33" s="100">
        <f t="shared" si="9"/>
        <v>9</v>
      </c>
    </row>
    <row r="34" spans="1:45" s="13" customFormat="1" ht="18" customHeight="1" x14ac:dyDescent="0.45">
      <c r="A34" s="198" t="s">
        <v>7</v>
      </c>
      <c r="B34" s="109" t="str">
        <f>input1!B34</f>
        <v>24</v>
      </c>
      <c r="C34" s="124" t="str">
        <f>input1!C34</f>
        <v>01457</v>
      </c>
      <c r="D34" s="125" t="str">
        <f>input1!D34</f>
        <v>เด็กชายอภิสิทธิ์  มังคุด</v>
      </c>
      <c r="E34" s="126">
        <f>input1!E34</f>
        <v>1</v>
      </c>
      <c r="F34" s="65">
        <f>[1]input3!F34</f>
        <v>2</v>
      </c>
      <c r="G34" s="66">
        <f>[1]input3!G34</f>
        <v>1</v>
      </c>
      <c r="H34" s="66">
        <f>[1]input3!H34</f>
        <v>1</v>
      </c>
      <c r="I34" s="66">
        <f>[1]input3!I34</f>
        <v>3</v>
      </c>
      <c r="J34" s="67">
        <f>[1]input3!J34</f>
        <v>1</v>
      </c>
      <c r="K34" s="68">
        <f>[1]input3!K34</f>
        <v>2</v>
      </c>
      <c r="L34" s="66">
        <f>[1]input3!L34</f>
        <v>3</v>
      </c>
      <c r="M34" s="66">
        <f>[1]input3!M34</f>
        <v>1</v>
      </c>
      <c r="N34" s="66">
        <f>[1]input3!N34</f>
        <v>1</v>
      </c>
      <c r="O34" s="69">
        <f>[1]input3!O34</f>
        <v>1</v>
      </c>
      <c r="P34" s="70">
        <f>[1]input3!P34</f>
        <v>3</v>
      </c>
      <c r="Q34" s="66">
        <f>[1]input3!Q34</f>
        <v>1</v>
      </c>
      <c r="R34" s="66">
        <f>[1]input3!R34</f>
        <v>1</v>
      </c>
      <c r="S34" s="66">
        <f>[1]input3!S34</f>
        <v>1</v>
      </c>
      <c r="T34" s="67">
        <f>[1]input3!T34</f>
        <v>1</v>
      </c>
      <c r="U34" s="68">
        <f>[1]input3!U34</f>
        <v>1</v>
      </c>
      <c r="V34" s="66">
        <f>[1]input3!V34</f>
        <v>2</v>
      </c>
      <c r="W34" s="66">
        <f>[1]input3!W34</f>
        <v>1</v>
      </c>
      <c r="X34" s="66">
        <f>[1]input3!X34</f>
        <v>1</v>
      </c>
      <c r="Y34" s="69">
        <f>[1]input3!Y34</f>
        <v>2</v>
      </c>
      <c r="Z34" s="70">
        <f>[1]input3!Z34</f>
        <v>2</v>
      </c>
      <c r="AA34" s="66">
        <f>[1]input3!AA34</f>
        <v>1</v>
      </c>
      <c r="AB34" s="66">
        <f>[1]input3!AB34</f>
        <v>1</v>
      </c>
      <c r="AC34" s="66">
        <f>[1]input3!AC34</f>
        <v>1</v>
      </c>
      <c r="AD34" s="67">
        <f>[1]input3!AD34</f>
        <v>2</v>
      </c>
      <c r="AE34" s="49">
        <f t="shared" si="10"/>
        <v>5</v>
      </c>
      <c r="AF34" s="92">
        <f t="shared" si="0"/>
        <v>5</v>
      </c>
      <c r="AG34" s="93">
        <f t="shared" si="1"/>
        <v>1</v>
      </c>
      <c r="AH34" s="93">
        <f t="shared" si="11"/>
        <v>5</v>
      </c>
      <c r="AI34" s="93">
        <f t="shared" si="2"/>
        <v>5</v>
      </c>
      <c r="AJ34" s="93">
        <f t="shared" si="3"/>
        <v>2</v>
      </c>
      <c r="AK34" s="93">
        <f t="shared" si="4"/>
        <v>2</v>
      </c>
      <c r="AL34" s="93">
        <f t="shared" si="12"/>
        <v>7</v>
      </c>
      <c r="AM34" s="93">
        <f t="shared" si="5"/>
        <v>7</v>
      </c>
      <c r="AN34" s="93">
        <f t="shared" si="6"/>
        <v>1</v>
      </c>
      <c r="AO34" s="93">
        <f t="shared" si="7"/>
        <v>3</v>
      </c>
      <c r="AP34" s="93">
        <f t="shared" si="13"/>
        <v>8</v>
      </c>
      <c r="AQ34" s="93">
        <f t="shared" si="8"/>
        <v>8</v>
      </c>
      <c r="AR34" s="93">
        <f t="shared" si="14"/>
        <v>10</v>
      </c>
      <c r="AS34" s="94">
        <f t="shared" si="9"/>
        <v>10</v>
      </c>
    </row>
    <row r="35" spans="1:45" s="13" customFormat="1" ht="18" customHeight="1" x14ac:dyDescent="0.45">
      <c r="A35" s="111" t="s">
        <v>8</v>
      </c>
      <c r="B35" s="109" t="str">
        <f>input1!B35</f>
        <v>24</v>
      </c>
      <c r="C35" s="124" t="str">
        <f>input1!C35</f>
        <v>01458</v>
      </c>
      <c r="D35" s="125" t="str">
        <f>input1!D35</f>
        <v>เด็กชายอภิสิทธิ์  เปรมศรี</v>
      </c>
      <c r="E35" s="126">
        <f>input1!E35</f>
        <v>1</v>
      </c>
      <c r="F35" s="37">
        <f>[1]input3!F35</f>
        <v>1</v>
      </c>
      <c r="G35" s="38">
        <f>[1]input3!G35</f>
        <v>2</v>
      </c>
      <c r="H35" s="38">
        <f>[1]input3!H35</f>
        <v>3</v>
      </c>
      <c r="I35" s="38">
        <f>[1]input3!I35</f>
        <v>3</v>
      </c>
      <c r="J35" s="39">
        <f>[1]input3!J35</f>
        <v>3</v>
      </c>
      <c r="K35" s="40">
        <f>[1]input3!K35</f>
        <v>2</v>
      </c>
      <c r="L35" s="38">
        <f>[1]input3!L35</f>
        <v>2</v>
      </c>
      <c r="M35" s="38">
        <f>[1]input3!M35</f>
        <v>2</v>
      </c>
      <c r="N35" s="38">
        <f>[1]input3!N35</f>
        <v>1</v>
      </c>
      <c r="O35" s="41">
        <f>[1]input3!O35</f>
        <v>2</v>
      </c>
      <c r="P35" s="42">
        <f>[1]input3!P35</f>
        <v>1</v>
      </c>
      <c r="Q35" s="38">
        <f>[1]input3!Q35</f>
        <v>1</v>
      </c>
      <c r="R35" s="38">
        <f>[1]input3!R35</f>
        <v>2</v>
      </c>
      <c r="S35" s="38">
        <f>[1]input3!S35</f>
        <v>2</v>
      </c>
      <c r="T35" s="39">
        <f>[1]input3!T35</f>
        <v>2</v>
      </c>
      <c r="U35" s="40">
        <f>[1]input3!U35</f>
        <v>1</v>
      </c>
      <c r="V35" s="38">
        <f>[1]input3!V35</f>
        <v>1</v>
      </c>
      <c r="W35" s="38">
        <f>[1]input3!W35</f>
        <v>2</v>
      </c>
      <c r="X35" s="38">
        <f>[1]input3!X35</f>
        <v>2</v>
      </c>
      <c r="Y35" s="41">
        <f>[1]input3!Y35</f>
        <v>2</v>
      </c>
      <c r="Z35" s="42">
        <f>[1]input3!Z35</f>
        <v>2</v>
      </c>
      <c r="AA35" s="38">
        <f>[1]input3!AA35</f>
        <v>3</v>
      </c>
      <c r="AB35" s="38">
        <f>[1]input3!AB35</f>
        <v>3</v>
      </c>
      <c r="AC35" s="38">
        <f>[1]input3!AC35</f>
        <v>1</v>
      </c>
      <c r="AD35" s="39">
        <f>[1]input3!AD35</f>
        <v>2</v>
      </c>
      <c r="AE35" s="49">
        <f t="shared" si="10"/>
        <v>9</v>
      </c>
      <c r="AF35" s="95">
        <f t="shared" si="0"/>
        <v>9</v>
      </c>
      <c r="AG35" s="96">
        <f t="shared" si="1"/>
        <v>2</v>
      </c>
      <c r="AH35" s="93">
        <f t="shared" si="11"/>
        <v>11</v>
      </c>
      <c r="AI35" s="96">
        <f t="shared" si="2"/>
        <v>11</v>
      </c>
      <c r="AJ35" s="96">
        <f t="shared" si="3"/>
        <v>2</v>
      </c>
      <c r="AK35" s="96">
        <f t="shared" si="4"/>
        <v>2</v>
      </c>
      <c r="AL35" s="93">
        <f t="shared" si="12"/>
        <v>10</v>
      </c>
      <c r="AM35" s="96">
        <f t="shared" si="5"/>
        <v>10</v>
      </c>
      <c r="AN35" s="96">
        <f t="shared" si="6"/>
        <v>3</v>
      </c>
      <c r="AO35" s="96">
        <f t="shared" si="7"/>
        <v>2</v>
      </c>
      <c r="AP35" s="93">
        <f t="shared" si="13"/>
        <v>12</v>
      </c>
      <c r="AQ35" s="96">
        <f t="shared" si="8"/>
        <v>12</v>
      </c>
      <c r="AR35" s="93">
        <f t="shared" si="14"/>
        <v>8</v>
      </c>
      <c r="AS35" s="97">
        <f t="shared" si="9"/>
        <v>8</v>
      </c>
    </row>
    <row r="36" spans="1:45" s="13" customFormat="1" ht="18" customHeight="1" x14ac:dyDescent="0.45">
      <c r="A36" s="200" t="s">
        <v>9</v>
      </c>
      <c r="B36" s="109" t="str">
        <f>input1!B36</f>
        <v>24</v>
      </c>
      <c r="C36" s="124" t="str">
        <f>input1!C36</f>
        <v>01459</v>
      </c>
      <c r="D36" s="125" t="str">
        <f>input1!D36</f>
        <v>เด็กชายอรรถพล  ใจแสน</v>
      </c>
      <c r="E36" s="126">
        <f>input1!E36</f>
        <v>1</v>
      </c>
      <c r="F36" s="37">
        <f>[1]input3!F36</f>
        <v>2</v>
      </c>
      <c r="G36" s="38">
        <f>[1]input3!G36</f>
        <v>2</v>
      </c>
      <c r="H36" s="38">
        <f>[1]input3!H36</f>
        <v>2</v>
      </c>
      <c r="I36" s="38">
        <f>[1]input3!I36</f>
        <v>2</v>
      </c>
      <c r="J36" s="39">
        <f>[1]input3!J36</f>
        <v>2</v>
      </c>
      <c r="K36" s="40">
        <f>[1]input3!K36</f>
        <v>1</v>
      </c>
      <c r="L36" s="38">
        <f>[1]input3!L36</f>
        <v>2</v>
      </c>
      <c r="M36" s="38">
        <f>[1]input3!M36</f>
        <v>2</v>
      </c>
      <c r="N36" s="38">
        <f>[1]input3!N36</f>
        <v>2</v>
      </c>
      <c r="O36" s="41">
        <f>[1]input3!O36</f>
        <v>2</v>
      </c>
      <c r="P36" s="42">
        <f>[1]input3!P36</f>
        <v>3</v>
      </c>
      <c r="Q36" s="38">
        <f>[1]input3!Q36</f>
        <v>2</v>
      </c>
      <c r="R36" s="38">
        <f>[1]input3!R36</f>
        <v>2</v>
      </c>
      <c r="S36" s="38">
        <f>[1]input3!S36</f>
        <v>2</v>
      </c>
      <c r="T36" s="39">
        <f>[1]input3!T36</f>
        <v>2</v>
      </c>
      <c r="U36" s="40">
        <f>[1]input3!U36</f>
        <v>3</v>
      </c>
      <c r="V36" s="38">
        <f>[1]input3!V36</f>
        <v>3</v>
      </c>
      <c r="W36" s="38">
        <f>[1]input3!W36</f>
        <v>3</v>
      </c>
      <c r="X36" s="38">
        <f>[1]input3!X36</f>
        <v>2</v>
      </c>
      <c r="Y36" s="41">
        <f>[1]input3!Y36</f>
        <v>2</v>
      </c>
      <c r="Z36" s="42">
        <f>[1]input3!Z36</f>
        <v>3</v>
      </c>
      <c r="AA36" s="38">
        <f>[1]input3!AA36</f>
        <v>2</v>
      </c>
      <c r="AB36" s="38">
        <f>[1]input3!AB36</f>
        <v>3</v>
      </c>
      <c r="AC36" s="38">
        <f>[1]input3!AC36</f>
        <v>2</v>
      </c>
      <c r="AD36" s="39">
        <f>[1]input3!AD36</f>
        <v>2</v>
      </c>
      <c r="AE36" s="49">
        <f t="shared" si="10"/>
        <v>11</v>
      </c>
      <c r="AF36" s="95">
        <f t="shared" si="0"/>
        <v>11</v>
      </c>
      <c r="AG36" s="96">
        <f t="shared" si="1"/>
        <v>2</v>
      </c>
      <c r="AH36" s="93">
        <f t="shared" si="11"/>
        <v>11</v>
      </c>
      <c r="AI36" s="96">
        <f t="shared" si="2"/>
        <v>11</v>
      </c>
      <c r="AJ36" s="96">
        <f t="shared" si="3"/>
        <v>1</v>
      </c>
      <c r="AK36" s="96">
        <f t="shared" si="4"/>
        <v>2</v>
      </c>
      <c r="AL36" s="93">
        <f t="shared" si="12"/>
        <v>9</v>
      </c>
      <c r="AM36" s="96">
        <f t="shared" si="5"/>
        <v>9</v>
      </c>
      <c r="AN36" s="96">
        <f t="shared" si="6"/>
        <v>1</v>
      </c>
      <c r="AO36" s="96">
        <f t="shared" si="7"/>
        <v>2</v>
      </c>
      <c r="AP36" s="93">
        <f t="shared" si="13"/>
        <v>9</v>
      </c>
      <c r="AQ36" s="96">
        <f t="shared" si="8"/>
        <v>9</v>
      </c>
      <c r="AR36" s="93">
        <f t="shared" si="14"/>
        <v>11</v>
      </c>
      <c r="AS36" s="97">
        <f t="shared" si="9"/>
        <v>11</v>
      </c>
    </row>
    <row r="37" spans="1:45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>
        <f t="shared" si="10"/>
        <v>0</v>
      </c>
      <c r="AF37" s="95" t="str">
        <f t="shared" si="0"/>
        <v>0</v>
      </c>
      <c r="AG37" s="96" t="b">
        <f t="shared" si="1"/>
        <v>0</v>
      </c>
      <c r="AH37" s="93">
        <f t="shared" si="11"/>
        <v>0</v>
      </c>
      <c r="AI37" s="96" t="str">
        <f t="shared" si="2"/>
        <v>0</v>
      </c>
      <c r="AJ37" s="96" t="b">
        <f t="shared" si="3"/>
        <v>0</v>
      </c>
      <c r="AK37" s="96" t="b">
        <f t="shared" si="4"/>
        <v>0</v>
      </c>
      <c r="AL37" s="93">
        <f t="shared" si="12"/>
        <v>0</v>
      </c>
      <c r="AM37" s="96" t="str">
        <f t="shared" si="5"/>
        <v>0</v>
      </c>
      <c r="AN37" s="96" t="b">
        <f t="shared" si="6"/>
        <v>0</v>
      </c>
      <c r="AO37" s="96" t="b">
        <f t="shared" si="7"/>
        <v>0</v>
      </c>
      <c r="AP37" s="93">
        <f t="shared" si="13"/>
        <v>0</v>
      </c>
      <c r="AQ37" s="96" t="str">
        <f t="shared" si="8"/>
        <v>0</v>
      </c>
      <c r="AR37" s="93">
        <f t="shared" si="14"/>
        <v>0</v>
      </c>
      <c r="AS37" s="97" t="str">
        <f t="shared" si="9"/>
        <v>0</v>
      </c>
    </row>
    <row r="38" spans="1:45" s="13" customFormat="1" ht="18" customHeight="1" thickBot="1" x14ac:dyDescent="0.5">
      <c r="A38" s="203" t="s">
        <v>11</v>
      </c>
      <c r="B38" s="110">
        <f>input1!B38</f>
        <v>0</v>
      </c>
      <c r="C38" s="127">
        <f>input1!C38</f>
        <v>0</v>
      </c>
      <c r="D38" s="128">
        <f>input1!D38</f>
        <v>0</v>
      </c>
      <c r="E38" s="129">
        <f>input1!E38</f>
        <v>0</v>
      </c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>
        <f t="shared" si="10"/>
        <v>0</v>
      </c>
      <c r="AF38" s="98" t="str">
        <f t="shared" si="0"/>
        <v>0</v>
      </c>
      <c r="AG38" s="99" t="b">
        <f t="shared" si="1"/>
        <v>0</v>
      </c>
      <c r="AH38" s="93">
        <f t="shared" si="11"/>
        <v>0</v>
      </c>
      <c r="AI38" s="99" t="str">
        <f t="shared" si="2"/>
        <v>0</v>
      </c>
      <c r="AJ38" s="99" t="b">
        <f t="shared" si="3"/>
        <v>0</v>
      </c>
      <c r="AK38" s="99" t="b">
        <f t="shared" si="4"/>
        <v>0</v>
      </c>
      <c r="AL38" s="93">
        <f t="shared" si="12"/>
        <v>0</v>
      </c>
      <c r="AM38" s="99" t="str">
        <f t="shared" si="5"/>
        <v>0</v>
      </c>
      <c r="AN38" s="99" t="b">
        <f t="shared" si="6"/>
        <v>0</v>
      </c>
      <c r="AO38" s="99" t="b">
        <f t="shared" si="7"/>
        <v>0</v>
      </c>
      <c r="AP38" s="93">
        <f t="shared" si="13"/>
        <v>0</v>
      </c>
      <c r="AQ38" s="99" t="str">
        <f t="shared" si="8"/>
        <v>0</v>
      </c>
      <c r="AR38" s="93">
        <f t="shared" si="14"/>
        <v>0</v>
      </c>
      <c r="AS38" s="100" t="str">
        <f t="shared" si="9"/>
        <v>0</v>
      </c>
    </row>
    <row r="39" spans="1:45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65"/>
      <c r="G39" s="66"/>
      <c r="H39" s="66"/>
      <c r="I39" s="66"/>
      <c r="J39" s="67"/>
      <c r="K39" s="68"/>
      <c r="L39" s="66"/>
      <c r="M39" s="66"/>
      <c r="N39" s="66"/>
      <c r="O39" s="69"/>
      <c r="P39" s="70"/>
      <c r="Q39" s="66"/>
      <c r="R39" s="66"/>
      <c r="S39" s="66"/>
      <c r="T39" s="67"/>
      <c r="U39" s="68"/>
      <c r="V39" s="66"/>
      <c r="W39" s="66"/>
      <c r="X39" s="66"/>
      <c r="Y39" s="69"/>
      <c r="Z39" s="70"/>
      <c r="AA39" s="66"/>
      <c r="AB39" s="66"/>
      <c r="AC39" s="66"/>
      <c r="AD39" s="67"/>
      <c r="AE39" s="49">
        <f t="shared" si="10"/>
        <v>0</v>
      </c>
      <c r="AF39" s="92" t="str">
        <f t="shared" si="0"/>
        <v>0</v>
      </c>
      <c r="AG39" s="93" t="b">
        <f t="shared" si="1"/>
        <v>0</v>
      </c>
      <c r="AH39" s="93">
        <f t="shared" si="11"/>
        <v>0</v>
      </c>
      <c r="AI39" s="93" t="str">
        <f t="shared" si="2"/>
        <v>0</v>
      </c>
      <c r="AJ39" s="93" t="b">
        <f t="shared" si="3"/>
        <v>0</v>
      </c>
      <c r="AK39" s="93" t="b">
        <f t="shared" si="4"/>
        <v>0</v>
      </c>
      <c r="AL39" s="93">
        <f t="shared" si="12"/>
        <v>0</v>
      </c>
      <c r="AM39" s="93" t="str">
        <f t="shared" si="5"/>
        <v>0</v>
      </c>
      <c r="AN39" s="93" t="b">
        <f t="shared" si="6"/>
        <v>0</v>
      </c>
      <c r="AO39" s="93" t="b">
        <f t="shared" si="7"/>
        <v>0</v>
      </c>
      <c r="AP39" s="93">
        <f t="shared" si="13"/>
        <v>0</v>
      </c>
      <c r="AQ39" s="93" t="str">
        <f t="shared" si="8"/>
        <v>0</v>
      </c>
      <c r="AR39" s="93">
        <f t="shared" si="14"/>
        <v>0</v>
      </c>
      <c r="AS39" s="94" t="str">
        <f t="shared" si="9"/>
        <v>0</v>
      </c>
    </row>
    <row r="40" spans="1:45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>
        <f t="shared" si="10"/>
        <v>0</v>
      </c>
      <c r="AF40" s="95" t="str">
        <f t="shared" si="0"/>
        <v>0</v>
      </c>
      <c r="AG40" s="96" t="b">
        <f t="shared" si="1"/>
        <v>0</v>
      </c>
      <c r="AH40" s="93">
        <f t="shared" si="11"/>
        <v>0</v>
      </c>
      <c r="AI40" s="96" t="str">
        <f t="shared" si="2"/>
        <v>0</v>
      </c>
      <c r="AJ40" s="96" t="b">
        <f t="shared" si="3"/>
        <v>0</v>
      </c>
      <c r="AK40" s="96" t="b">
        <f t="shared" si="4"/>
        <v>0</v>
      </c>
      <c r="AL40" s="93">
        <f t="shared" si="12"/>
        <v>0</v>
      </c>
      <c r="AM40" s="96" t="str">
        <f t="shared" si="5"/>
        <v>0</v>
      </c>
      <c r="AN40" s="96" t="b">
        <f t="shared" si="6"/>
        <v>0</v>
      </c>
      <c r="AO40" s="96" t="b">
        <f t="shared" si="7"/>
        <v>0</v>
      </c>
      <c r="AP40" s="93">
        <f t="shared" si="13"/>
        <v>0</v>
      </c>
      <c r="AQ40" s="96" t="str">
        <f t="shared" si="8"/>
        <v>0</v>
      </c>
      <c r="AR40" s="93">
        <f t="shared" si="14"/>
        <v>0</v>
      </c>
      <c r="AS40" s="97" t="str">
        <f t="shared" si="9"/>
        <v>0</v>
      </c>
    </row>
    <row r="41" spans="1:45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65"/>
      <c r="G41" s="66"/>
      <c r="H41" s="66"/>
      <c r="I41" s="66"/>
      <c r="J41" s="67"/>
      <c r="K41" s="68"/>
      <c r="L41" s="66"/>
      <c r="M41" s="66"/>
      <c r="N41" s="66"/>
      <c r="O41" s="69"/>
      <c r="P41" s="70"/>
      <c r="Q41" s="66"/>
      <c r="R41" s="66"/>
      <c r="S41" s="66"/>
      <c r="T41" s="67"/>
      <c r="U41" s="68"/>
      <c r="V41" s="66"/>
      <c r="W41" s="66"/>
      <c r="X41" s="66"/>
      <c r="Y41" s="69"/>
      <c r="Z41" s="70"/>
      <c r="AA41" s="66"/>
      <c r="AB41" s="66"/>
      <c r="AC41" s="66"/>
      <c r="AD41" s="67"/>
      <c r="AE41" s="49">
        <f t="shared" si="10"/>
        <v>0</v>
      </c>
      <c r="AF41" s="95" t="str">
        <f t="shared" si="0"/>
        <v>0</v>
      </c>
      <c r="AG41" s="96" t="b">
        <f t="shared" si="1"/>
        <v>0</v>
      </c>
      <c r="AH41" s="93">
        <f t="shared" si="11"/>
        <v>0</v>
      </c>
      <c r="AI41" s="96" t="str">
        <f t="shared" si="2"/>
        <v>0</v>
      </c>
      <c r="AJ41" s="96" t="b">
        <f t="shared" si="3"/>
        <v>0</v>
      </c>
      <c r="AK41" s="96" t="b">
        <f t="shared" si="4"/>
        <v>0</v>
      </c>
      <c r="AL41" s="93">
        <f t="shared" si="12"/>
        <v>0</v>
      </c>
      <c r="AM41" s="96" t="str">
        <f t="shared" si="5"/>
        <v>0</v>
      </c>
      <c r="AN41" s="96" t="b">
        <f t="shared" si="6"/>
        <v>0</v>
      </c>
      <c r="AO41" s="96" t="b">
        <f t="shared" si="7"/>
        <v>0</v>
      </c>
      <c r="AP41" s="93">
        <f t="shared" si="13"/>
        <v>0</v>
      </c>
      <c r="AQ41" s="96" t="str">
        <f t="shared" si="8"/>
        <v>0</v>
      </c>
      <c r="AR41" s="93">
        <f t="shared" si="14"/>
        <v>0</v>
      </c>
      <c r="AS41" s="97" t="str">
        <f t="shared" si="9"/>
        <v>0</v>
      </c>
    </row>
    <row r="42" spans="1:45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>
        <f t="shared" si="10"/>
        <v>0</v>
      </c>
      <c r="AF42" s="95" t="str">
        <f t="shared" si="0"/>
        <v>0</v>
      </c>
      <c r="AG42" s="96" t="b">
        <f t="shared" si="1"/>
        <v>0</v>
      </c>
      <c r="AH42" s="93">
        <f t="shared" si="11"/>
        <v>0</v>
      </c>
      <c r="AI42" s="96" t="str">
        <f t="shared" si="2"/>
        <v>0</v>
      </c>
      <c r="AJ42" s="96" t="b">
        <f t="shared" si="3"/>
        <v>0</v>
      </c>
      <c r="AK42" s="96" t="b">
        <f t="shared" si="4"/>
        <v>0</v>
      </c>
      <c r="AL42" s="93">
        <f t="shared" si="12"/>
        <v>0</v>
      </c>
      <c r="AM42" s="96" t="str">
        <f t="shared" si="5"/>
        <v>0</v>
      </c>
      <c r="AN42" s="96" t="b">
        <f t="shared" si="6"/>
        <v>0</v>
      </c>
      <c r="AO42" s="96" t="b">
        <f t="shared" si="7"/>
        <v>0</v>
      </c>
      <c r="AP42" s="93">
        <f t="shared" si="13"/>
        <v>0</v>
      </c>
      <c r="AQ42" s="96" t="str">
        <f t="shared" si="8"/>
        <v>0</v>
      </c>
      <c r="AR42" s="93">
        <f t="shared" si="14"/>
        <v>0</v>
      </c>
      <c r="AS42" s="97" t="str">
        <f t="shared" si="9"/>
        <v>0</v>
      </c>
    </row>
    <row r="43" spans="1:45" s="13" customFormat="1" ht="18" customHeight="1" thickBot="1" x14ac:dyDescent="0.5">
      <c r="A43" s="203" t="s">
        <v>16</v>
      </c>
      <c r="B43" s="110">
        <f>input1!B43</f>
        <v>0</v>
      </c>
      <c r="C43" s="127">
        <f>input1!C43</f>
        <v>0</v>
      </c>
      <c r="D43" s="128">
        <f>input1!D43</f>
        <v>0</v>
      </c>
      <c r="E43" s="129">
        <f>input1!E43</f>
        <v>0</v>
      </c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>
        <f t="shared" si="10"/>
        <v>0</v>
      </c>
      <c r="AF43" s="98" t="str">
        <f t="shared" si="0"/>
        <v>0</v>
      </c>
      <c r="AG43" s="99" t="b">
        <f>IF(L43=3,1,IF(L43=2,2,IF(L43=1,3)))</f>
        <v>0</v>
      </c>
      <c r="AH43" s="93">
        <f t="shared" si="11"/>
        <v>0</v>
      </c>
      <c r="AI43" s="99" t="str">
        <f t="shared" si="2"/>
        <v>0</v>
      </c>
      <c r="AJ43" s="99" t="b">
        <f>IF(Z43=3,1,IF(Z43=2,2,IF(Z43=1,3)))</f>
        <v>0</v>
      </c>
      <c r="AK43" s="99" t="b">
        <f>IF(AD43=3,1,IF(AD43=2,2,IF(AD43=1,3)))</f>
        <v>0</v>
      </c>
      <c r="AL43" s="93">
        <f t="shared" si="12"/>
        <v>0</v>
      </c>
      <c r="AM43" s="99" t="str">
        <f t="shared" si="5"/>
        <v>0</v>
      </c>
      <c r="AN43" s="99" t="b">
        <f>IF(P43=3,1,IF(P43=2,2,IF(P43=1,3)))</f>
        <v>0</v>
      </c>
      <c r="AO43" s="99" t="b">
        <f>IF(S43=3,1,IF(S43=2,2,IF(S43=1,3)))</f>
        <v>0</v>
      </c>
      <c r="AP43" s="93">
        <f t="shared" si="13"/>
        <v>0</v>
      </c>
      <c r="AQ43" s="99" t="str">
        <f t="shared" si="8"/>
        <v>0</v>
      </c>
      <c r="AR43" s="93">
        <f t="shared" si="14"/>
        <v>0</v>
      </c>
      <c r="AS43" s="100" t="str">
        <f t="shared" si="9"/>
        <v>0</v>
      </c>
    </row>
    <row r="44" spans="1:45" s="13" customFormat="1" ht="18" customHeight="1" thickBot="1" x14ac:dyDescent="0.5">
      <c r="A44" s="205" t="s">
        <v>59</v>
      </c>
      <c r="B44" s="110">
        <f>input1!B44</f>
        <v>0</v>
      </c>
      <c r="C44" s="127">
        <f>input1!C44</f>
        <v>0</v>
      </c>
      <c r="D44" s="128">
        <f>input1!D44</f>
        <v>0</v>
      </c>
      <c r="E44" s="129">
        <f>input1!E44</f>
        <v>0</v>
      </c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>
        <f t="shared" si="10"/>
        <v>0</v>
      </c>
      <c r="AF44" s="98" t="str">
        <f t="shared" si="0"/>
        <v>0</v>
      </c>
      <c r="AG44" s="99" t="b">
        <f t="shared" si="1"/>
        <v>0</v>
      </c>
      <c r="AH44" s="93">
        <f t="shared" si="11"/>
        <v>0</v>
      </c>
      <c r="AI44" s="99" t="str">
        <f t="shared" si="2"/>
        <v>0</v>
      </c>
      <c r="AJ44" s="99" t="b">
        <f t="shared" si="3"/>
        <v>0</v>
      </c>
      <c r="AK44" s="99" t="b">
        <f t="shared" si="4"/>
        <v>0</v>
      </c>
      <c r="AL44" s="93">
        <f t="shared" si="12"/>
        <v>0</v>
      </c>
      <c r="AM44" s="99" t="str">
        <f t="shared" si="5"/>
        <v>0</v>
      </c>
      <c r="AN44" s="99" t="b">
        <f t="shared" si="6"/>
        <v>0</v>
      </c>
      <c r="AO44" s="99" t="b">
        <f t="shared" si="7"/>
        <v>0</v>
      </c>
      <c r="AP44" s="93">
        <f t="shared" si="13"/>
        <v>0</v>
      </c>
      <c r="AQ44" s="99" t="str">
        <f t="shared" si="8"/>
        <v>0</v>
      </c>
      <c r="AR44" s="93">
        <f t="shared" si="14"/>
        <v>0</v>
      </c>
      <c r="AS44" s="100" t="str">
        <f t="shared" si="9"/>
        <v>0</v>
      </c>
    </row>
    <row r="45" spans="1:45" ht="21" thickBot="1" x14ac:dyDescent="0.45"/>
    <row r="46" spans="1:45" ht="27" thickBot="1" x14ac:dyDescent="0.6">
      <c r="D46" s="121" t="s">
        <v>54</v>
      </c>
      <c r="E46" s="122"/>
      <c r="F46" s="122"/>
      <c r="G46" s="122"/>
      <c r="H46" s="122"/>
      <c r="I46" s="122"/>
      <c r="J46" s="123"/>
    </row>
    <row r="48" spans="1:45" x14ac:dyDescent="0.4">
      <c r="D48" s="213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8" t="s">
        <v>26</v>
      </c>
      <c r="B1" s="239"/>
      <c r="C1" s="239"/>
      <c r="D1" s="239"/>
      <c r="E1" s="239"/>
      <c r="F1" s="240"/>
      <c r="G1" s="220" t="s">
        <v>43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</row>
    <row r="2" spans="1:19" ht="22.5" customHeight="1" thickBot="1" x14ac:dyDescent="0.5">
      <c r="A2" s="235" t="str">
        <f>input1!A2</f>
        <v>ชั้นมัธยมศึกษาปีที่ 2/4</v>
      </c>
      <c r="B2" s="236"/>
      <c r="C2" s="236"/>
      <c r="D2" s="236"/>
      <c r="E2" s="236"/>
      <c r="F2" s="237"/>
      <c r="G2" s="220" t="s">
        <v>37</v>
      </c>
      <c r="H2" s="222"/>
      <c r="I2" s="241" t="s">
        <v>38</v>
      </c>
      <c r="J2" s="241"/>
      <c r="K2" s="220" t="s">
        <v>39</v>
      </c>
      <c r="L2" s="222"/>
      <c r="M2" s="241" t="s">
        <v>40</v>
      </c>
      <c r="N2" s="241"/>
      <c r="O2" s="220" t="s">
        <v>41</v>
      </c>
      <c r="P2" s="222"/>
      <c r="Q2" s="197"/>
      <c r="R2" s="220" t="s">
        <v>42</v>
      </c>
      <c r="S2" s="222"/>
    </row>
    <row r="3" spans="1:19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31" t="s">
        <v>24</v>
      </c>
      <c r="G3" s="132" t="s">
        <v>35</v>
      </c>
      <c r="H3" s="133" t="s">
        <v>36</v>
      </c>
      <c r="I3" s="132" t="s">
        <v>35</v>
      </c>
      <c r="J3" s="134" t="s">
        <v>36</v>
      </c>
      <c r="K3" s="135" t="s">
        <v>35</v>
      </c>
      <c r="L3" s="133" t="s">
        <v>36</v>
      </c>
      <c r="M3" s="132" t="s">
        <v>35</v>
      </c>
      <c r="N3" s="134" t="s">
        <v>36</v>
      </c>
      <c r="O3" s="135" t="s">
        <v>35</v>
      </c>
      <c r="P3" s="136" t="s">
        <v>36</v>
      </c>
      <c r="Q3" s="137"/>
      <c r="R3" s="169" t="s">
        <v>35</v>
      </c>
      <c r="S3" s="107" t="s">
        <v>36</v>
      </c>
    </row>
    <row r="4" spans="1:19" s="13" customFormat="1" ht="18" customHeight="1" x14ac:dyDescent="0.45">
      <c r="A4" s="198" t="s">
        <v>65</v>
      </c>
      <c r="B4" s="109" t="str">
        <f>input1!B4</f>
        <v>24</v>
      </c>
      <c r="C4" s="124" t="str">
        <f>input1!C4</f>
        <v>01423</v>
      </c>
      <c r="D4" s="125" t="str">
        <f>input1!D4</f>
        <v>เด็กชายกฤษชาญา  จ้อยโทน</v>
      </c>
      <c r="E4" s="126">
        <f>input1!E4</f>
        <v>1</v>
      </c>
      <c r="F4" s="138" t="str">
        <f>IF(E4=1,"ชาย",IF(E4=2,"หญิง","-"))</f>
        <v>ชาย</v>
      </c>
      <c r="G4" s="139">
        <f>input1!AF4</f>
        <v>5</v>
      </c>
      <c r="H4" s="142" t="str">
        <f>IF(G4&gt;10,"เสี่ยง/มีปัญหา","ปกติ")</f>
        <v>ปกติ</v>
      </c>
      <c r="I4" s="141">
        <f>input1!AI4</f>
        <v>7</v>
      </c>
      <c r="J4" s="142" t="str">
        <f>IF(I4&gt;9,"เสี่ยง/มีปัญหา","ปกติ")</f>
        <v>ปกติ</v>
      </c>
      <c r="K4" s="139">
        <f>input1!AM4</f>
        <v>7</v>
      </c>
      <c r="L4" s="142" t="str">
        <f>IF(K4&gt;10,"เสี่ยง/มีปัญหา","ปกติ")</f>
        <v>ปกติ</v>
      </c>
      <c r="M4" s="141">
        <f>input1!AQ4</f>
        <v>6</v>
      </c>
      <c r="N4" s="142" t="str">
        <f>IF(M4&gt;9,"เสี่ยง/มีปัญหา","ปกติ")</f>
        <v>ปกติ</v>
      </c>
      <c r="O4" s="139">
        <f>input1!AS4</f>
        <v>7</v>
      </c>
      <c r="P4" s="143" t="str">
        <f>IF(O4&gt;10,"มีจุดแข็ง","ไม่มีจุดแข็ง")</f>
        <v>ไม่มีจุดแข็ง</v>
      </c>
      <c r="Q4" s="140">
        <f>G4+I4+K4+M4+O4</f>
        <v>32</v>
      </c>
      <c r="R4" s="166">
        <f>IF(Q4&lt;1,"-",Q4)</f>
        <v>32</v>
      </c>
      <c r="S4" s="157" t="str">
        <f>IF(R4&gt;48,"เสี่ยง/มีปัญหา","ปกติ")</f>
        <v>ปกติ</v>
      </c>
    </row>
    <row r="5" spans="1:19" s="13" customFormat="1" ht="18" customHeight="1" x14ac:dyDescent="0.45">
      <c r="A5" s="111" t="s">
        <v>66</v>
      </c>
      <c r="B5" s="109" t="str">
        <f>input1!B5</f>
        <v>24</v>
      </c>
      <c r="C5" s="124" t="str">
        <f>input1!C5</f>
        <v>01424</v>
      </c>
      <c r="D5" s="125" t="str">
        <f>input1!D5</f>
        <v>เด็กชายกฤษรัตน์  ล้อตระกูลพาณิชย์</v>
      </c>
      <c r="E5" s="126">
        <f>input1!E5</f>
        <v>1</v>
      </c>
      <c r="F5" s="144" t="str">
        <f t="shared" ref="F5:F44" si="0">IF(E5=1,"ชาย",IF(E5=2,"หญิง","-"))</f>
        <v>ชาย</v>
      </c>
      <c r="G5" s="145">
        <f>input1!AF5</f>
        <v>7</v>
      </c>
      <c r="H5" s="142" t="str">
        <f t="shared" ref="H5:H44" si="1">IF(G5&gt;10,"เสี่ยง/มีปัญหา","ปกติ")</f>
        <v>ปกติ</v>
      </c>
      <c r="I5" s="147">
        <f>input1!AI5</f>
        <v>7</v>
      </c>
      <c r="J5" s="142" t="str">
        <f t="shared" ref="J5:J44" si="2">IF(I5&gt;9,"เสี่ยง/มีปัญหา","ปกติ")</f>
        <v>ปกติ</v>
      </c>
      <c r="K5" s="145">
        <f>input1!AM5</f>
        <v>9</v>
      </c>
      <c r="L5" s="142" t="str">
        <f t="shared" ref="L5:L44" si="3">IF(K5&gt;10,"เสี่ยง/มีปัญหา","ปกติ")</f>
        <v>ปกติ</v>
      </c>
      <c r="M5" s="147">
        <f>input1!AQ5</f>
        <v>8</v>
      </c>
      <c r="N5" s="142" t="str">
        <f t="shared" ref="N5:N44" si="4">IF(M5&gt;9,"เสี่ยง/มีปัญหา","ปกติ")</f>
        <v>ปกติ</v>
      </c>
      <c r="O5" s="145">
        <f>input1!AS5</f>
        <v>13</v>
      </c>
      <c r="P5" s="143" t="str">
        <f t="shared" ref="P5:P44" si="5">IF(O5&gt;10,"มีจุดแข็ง","ไม่มีจุดแข็ง")</f>
        <v>มีจุดแข็ง</v>
      </c>
      <c r="Q5" s="146">
        <f t="shared" ref="Q5:Q42" si="6">G5+I5+K5+M5+O5</f>
        <v>44</v>
      </c>
      <c r="R5" s="167">
        <f t="shared" ref="R5:R44" si="7">IF(Q5&lt;1,"-",Q5)</f>
        <v>44</v>
      </c>
      <c r="S5" s="15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200" t="s">
        <v>67</v>
      </c>
      <c r="B6" s="109" t="str">
        <f>input1!B6</f>
        <v>24</v>
      </c>
      <c r="C6" s="124" t="str">
        <f>input1!C6</f>
        <v>01425</v>
      </c>
      <c r="D6" s="125" t="str">
        <f>input1!D6</f>
        <v>เด็กชายชฏายุ  เทียนคำ</v>
      </c>
      <c r="E6" s="126">
        <f>input1!E6</f>
        <v>1</v>
      </c>
      <c r="F6" s="144" t="str">
        <f t="shared" si="0"/>
        <v>ชาย</v>
      </c>
      <c r="G6" s="145">
        <f>input1!AF6</f>
        <v>5</v>
      </c>
      <c r="H6" s="142" t="str">
        <f t="shared" si="1"/>
        <v>ปกติ</v>
      </c>
      <c r="I6" s="147">
        <f>input1!AI6</f>
        <v>7</v>
      </c>
      <c r="J6" s="142" t="str">
        <f t="shared" si="2"/>
        <v>ปกติ</v>
      </c>
      <c r="K6" s="145">
        <f>input1!AM6</f>
        <v>5</v>
      </c>
      <c r="L6" s="142" t="str">
        <f t="shared" si="3"/>
        <v>ปกติ</v>
      </c>
      <c r="M6" s="147">
        <f>input1!AQ6</f>
        <v>7</v>
      </c>
      <c r="N6" s="142" t="str">
        <f t="shared" si="4"/>
        <v>ปกติ</v>
      </c>
      <c r="O6" s="145">
        <f>input1!AS6</f>
        <v>15</v>
      </c>
      <c r="P6" s="143" t="str">
        <f t="shared" si="5"/>
        <v>มีจุดแข็ง</v>
      </c>
      <c r="Q6" s="146">
        <f t="shared" si="6"/>
        <v>39</v>
      </c>
      <c r="R6" s="167">
        <f t="shared" si="7"/>
        <v>39</v>
      </c>
      <c r="S6" s="157" t="str">
        <f t="shared" si="8"/>
        <v>ปกติ</v>
      </c>
    </row>
    <row r="7" spans="1:19" s="13" customFormat="1" ht="18" customHeight="1" x14ac:dyDescent="0.45">
      <c r="A7" s="202" t="s">
        <v>68</v>
      </c>
      <c r="B7" s="109" t="str">
        <f>input1!B7</f>
        <v>24</v>
      </c>
      <c r="C7" s="124" t="str">
        <f>input1!C7</f>
        <v>01426</v>
      </c>
      <c r="D7" s="125" t="str">
        <f>input1!D7</f>
        <v>เด็กชายชัยวุฒิ  หนูบ้านเกาะ</v>
      </c>
      <c r="E7" s="126">
        <f>input1!E7</f>
        <v>1</v>
      </c>
      <c r="F7" s="144" t="str">
        <f t="shared" si="0"/>
        <v>ชาย</v>
      </c>
      <c r="G7" s="145">
        <f>input1!AF7</f>
        <v>12</v>
      </c>
      <c r="H7" s="142" t="str">
        <f t="shared" si="1"/>
        <v>เสี่ยง/มีปัญหา</v>
      </c>
      <c r="I7" s="147">
        <f>input1!AI7</f>
        <v>7</v>
      </c>
      <c r="J7" s="142" t="str">
        <f t="shared" si="2"/>
        <v>ปกติ</v>
      </c>
      <c r="K7" s="145">
        <f>input1!AM7</f>
        <v>12</v>
      </c>
      <c r="L7" s="142" t="str">
        <f t="shared" si="3"/>
        <v>เสี่ยง/มีปัญหา</v>
      </c>
      <c r="M7" s="147">
        <f>input1!AQ7</f>
        <v>9</v>
      </c>
      <c r="N7" s="142" t="str">
        <f t="shared" si="4"/>
        <v>ปกติ</v>
      </c>
      <c r="O7" s="145">
        <f>input1!AS7</f>
        <v>8</v>
      </c>
      <c r="P7" s="143" t="str">
        <f t="shared" si="5"/>
        <v>ไม่มีจุดแข็ง</v>
      </c>
      <c r="Q7" s="146">
        <f t="shared" si="6"/>
        <v>48</v>
      </c>
      <c r="R7" s="167">
        <f t="shared" si="7"/>
        <v>48</v>
      </c>
      <c r="S7" s="157" t="str">
        <f t="shared" si="8"/>
        <v>ปกติ</v>
      </c>
    </row>
    <row r="8" spans="1:19" s="13" customFormat="1" ht="18" customHeight="1" thickBot="1" x14ac:dyDescent="0.5">
      <c r="A8" s="203" t="s">
        <v>69</v>
      </c>
      <c r="B8" s="110" t="str">
        <f>input1!B8</f>
        <v>24</v>
      </c>
      <c r="C8" s="148" t="str">
        <f>input1!C8</f>
        <v>01427</v>
      </c>
      <c r="D8" s="149" t="str">
        <f>input1!D8</f>
        <v>เด็กชายไชยวัฒน์  ศรีอุดม</v>
      </c>
      <c r="E8" s="150">
        <f>input1!E8</f>
        <v>1</v>
      </c>
      <c r="F8" s="151" t="str">
        <f t="shared" si="0"/>
        <v>ชาย</v>
      </c>
      <c r="G8" s="152">
        <f>input1!AF8</f>
        <v>9</v>
      </c>
      <c r="H8" s="155" t="str">
        <f t="shared" si="1"/>
        <v>ปกติ</v>
      </c>
      <c r="I8" s="154">
        <f>input1!AI8</f>
        <v>8</v>
      </c>
      <c r="J8" s="155" t="str">
        <f t="shared" si="2"/>
        <v>ปกติ</v>
      </c>
      <c r="K8" s="152">
        <f>input1!AM8</f>
        <v>7</v>
      </c>
      <c r="L8" s="155" t="str">
        <f t="shared" si="3"/>
        <v>ปกติ</v>
      </c>
      <c r="M8" s="154">
        <f>input1!AQ8</f>
        <v>8</v>
      </c>
      <c r="N8" s="155" t="str">
        <f t="shared" si="4"/>
        <v>ปกติ</v>
      </c>
      <c r="O8" s="152">
        <f>input1!AS8</f>
        <v>12</v>
      </c>
      <c r="P8" s="156" t="str">
        <f t="shared" si="5"/>
        <v>มีจุดแข็ง</v>
      </c>
      <c r="Q8" s="153">
        <f t="shared" si="6"/>
        <v>44</v>
      </c>
      <c r="R8" s="168">
        <f t="shared" si="7"/>
        <v>44</v>
      </c>
      <c r="S8" s="151" t="str">
        <f t="shared" si="8"/>
        <v>ปกติ</v>
      </c>
    </row>
    <row r="9" spans="1:19" s="13" customFormat="1" ht="18" customHeight="1" x14ac:dyDescent="0.45">
      <c r="A9" s="198" t="s">
        <v>70</v>
      </c>
      <c r="B9" s="109" t="str">
        <f>input1!B9</f>
        <v>24</v>
      </c>
      <c r="C9" s="124" t="str">
        <f>input1!C9</f>
        <v>01428</v>
      </c>
      <c r="D9" s="125" t="str">
        <f>input1!D9</f>
        <v>เด็กชายณัฐพล  รอดอ่อน</v>
      </c>
      <c r="E9" s="126">
        <f>input1!E9</f>
        <v>1</v>
      </c>
      <c r="F9" s="157" t="str">
        <f t="shared" si="0"/>
        <v>ชาย</v>
      </c>
      <c r="G9" s="139">
        <f>input1!AF9</f>
        <v>7</v>
      </c>
      <c r="H9" s="142" t="str">
        <f t="shared" si="1"/>
        <v>ปกติ</v>
      </c>
      <c r="I9" s="141">
        <f>input1!AI9</f>
        <v>13</v>
      </c>
      <c r="J9" s="142" t="str">
        <f t="shared" si="2"/>
        <v>เสี่ยง/มีปัญหา</v>
      </c>
      <c r="K9" s="139">
        <f>input1!AM9</f>
        <v>10</v>
      </c>
      <c r="L9" s="142" t="str">
        <f t="shared" si="3"/>
        <v>ปกติ</v>
      </c>
      <c r="M9" s="141">
        <f>input1!AQ9</f>
        <v>9</v>
      </c>
      <c r="N9" s="142" t="str">
        <f t="shared" si="4"/>
        <v>ปกติ</v>
      </c>
      <c r="O9" s="139">
        <f>input1!AS9</f>
        <v>10</v>
      </c>
      <c r="P9" s="143" t="str">
        <f t="shared" si="5"/>
        <v>ไม่มีจุดแข็ง</v>
      </c>
      <c r="Q9" s="140">
        <f t="shared" si="6"/>
        <v>49</v>
      </c>
      <c r="R9" s="166">
        <f t="shared" si="7"/>
        <v>49</v>
      </c>
      <c r="S9" s="157" t="str">
        <f t="shared" si="8"/>
        <v>เสี่ยง/มีปัญหา</v>
      </c>
    </row>
    <row r="10" spans="1:19" s="13" customFormat="1" ht="18" customHeight="1" x14ac:dyDescent="0.45">
      <c r="A10" s="111" t="s">
        <v>71</v>
      </c>
      <c r="B10" s="109" t="str">
        <f>input1!B10</f>
        <v>24</v>
      </c>
      <c r="C10" s="124" t="str">
        <f>input1!C10</f>
        <v>01429</v>
      </c>
      <c r="D10" s="125" t="str">
        <f>input1!D10</f>
        <v>เด็กชายดนุสรณ์  จันทร์ศรี</v>
      </c>
      <c r="E10" s="126">
        <f>input1!E10</f>
        <v>1</v>
      </c>
      <c r="F10" s="144" t="str">
        <f t="shared" si="0"/>
        <v>ชาย</v>
      </c>
      <c r="G10" s="145">
        <f>input1!AF10</f>
        <v>10</v>
      </c>
      <c r="H10" s="142" t="str">
        <f t="shared" si="1"/>
        <v>ปกติ</v>
      </c>
      <c r="I10" s="147">
        <f>input1!AI10</f>
        <v>11</v>
      </c>
      <c r="J10" s="142" t="str">
        <f t="shared" si="2"/>
        <v>เสี่ยง/มีปัญหา</v>
      </c>
      <c r="K10" s="145">
        <f>input1!AM10</f>
        <v>8</v>
      </c>
      <c r="L10" s="142" t="str">
        <f t="shared" si="3"/>
        <v>ปกติ</v>
      </c>
      <c r="M10" s="147">
        <f>input1!AQ10</f>
        <v>12</v>
      </c>
      <c r="N10" s="142" t="str">
        <f t="shared" si="4"/>
        <v>เสี่ยง/มีปัญหา</v>
      </c>
      <c r="O10" s="145">
        <f>input1!AS10</f>
        <v>7</v>
      </c>
      <c r="P10" s="143" t="str">
        <f t="shared" si="5"/>
        <v>ไม่มีจุดแข็ง</v>
      </c>
      <c r="Q10" s="146">
        <f t="shared" si="6"/>
        <v>48</v>
      </c>
      <c r="R10" s="167">
        <f t="shared" si="7"/>
        <v>48</v>
      </c>
      <c r="S10" s="157" t="str">
        <f t="shared" si="8"/>
        <v>ปกติ</v>
      </c>
    </row>
    <row r="11" spans="1:19" s="13" customFormat="1" ht="18" customHeight="1" x14ac:dyDescent="0.45">
      <c r="A11" s="200" t="s">
        <v>72</v>
      </c>
      <c r="B11" s="109" t="str">
        <f>input1!B11</f>
        <v>24</v>
      </c>
      <c r="C11" s="124" t="str">
        <f>input1!C11</f>
        <v>01430</v>
      </c>
      <c r="D11" s="125" t="str">
        <f>input1!D11</f>
        <v>เด็กชายพัฒนโชติ  จุมสุวรรณ์</v>
      </c>
      <c r="E11" s="126">
        <f>input1!E11</f>
        <v>1</v>
      </c>
      <c r="F11" s="144" t="str">
        <f t="shared" si="0"/>
        <v>ชาย</v>
      </c>
      <c r="G11" s="145">
        <f>input1!AF11</f>
        <v>10</v>
      </c>
      <c r="H11" s="142" t="str">
        <f t="shared" si="1"/>
        <v>ปกติ</v>
      </c>
      <c r="I11" s="147">
        <f>input1!AI11</f>
        <v>10</v>
      </c>
      <c r="J11" s="142" t="str">
        <f t="shared" si="2"/>
        <v>เสี่ยง/มีปัญหา</v>
      </c>
      <c r="K11" s="145">
        <f>input1!AM11</f>
        <v>7</v>
      </c>
      <c r="L11" s="142" t="str">
        <f t="shared" si="3"/>
        <v>ปกติ</v>
      </c>
      <c r="M11" s="147">
        <f>input1!AQ11</f>
        <v>10</v>
      </c>
      <c r="N11" s="142" t="str">
        <f t="shared" si="4"/>
        <v>เสี่ยง/มีปัญหา</v>
      </c>
      <c r="O11" s="145">
        <f>input1!AS11</f>
        <v>11</v>
      </c>
      <c r="P11" s="143" t="str">
        <f t="shared" si="5"/>
        <v>มีจุดแข็ง</v>
      </c>
      <c r="Q11" s="146">
        <f t="shared" si="6"/>
        <v>48</v>
      </c>
      <c r="R11" s="167">
        <f t="shared" si="7"/>
        <v>48</v>
      </c>
      <c r="S11" s="157" t="str">
        <f t="shared" si="8"/>
        <v>ปกติ</v>
      </c>
    </row>
    <row r="12" spans="1:19" s="13" customFormat="1" ht="18" customHeight="1" x14ac:dyDescent="0.45">
      <c r="A12" s="202" t="s">
        <v>73</v>
      </c>
      <c r="B12" s="109" t="str">
        <f>input1!B12</f>
        <v>24</v>
      </c>
      <c r="C12" s="124" t="str">
        <f>input1!C12</f>
        <v>01431</v>
      </c>
      <c r="D12" s="125" t="str">
        <f>input1!D12</f>
        <v>เด็กชายรัฐภูมิ  บุญยัง</v>
      </c>
      <c r="E12" s="126">
        <f>input1!E12</f>
        <v>1</v>
      </c>
      <c r="F12" s="144" t="str">
        <f t="shared" si="0"/>
        <v>ชาย</v>
      </c>
      <c r="G12" s="145">
        <f>input1!AF12</f>
        <v>7</v>
      </c>
      <c r="H12" s="142" t="str">
        <f t="shared" si="1"/>
        <v>ปกติ</v>
      </c>
      <c r="I12" s="147">
        <f>input1!AI12</f>
        <v>7</v>
      </c>
      <c r="J12" s="142" t="str">
        <f t="shared" si="2"/>
        <v>ปกติ</v>
      </c>
      <c r="K12" s="145">
        <f>input1!AM12</f>
        <v>9</v>
      </c>
      <c r="L12" s="142" t="str">
        <f t="shared" si="3"/>
        <v>ปกติ</v>
      </c>
      <c r="M12" s="147">
        <f>input1!AQ12</f>
        <v>8</v>
      </c>
      <c r="N12" s="142" t="str">
        <f t="shared" si="4"/>
        <v>ปกติ</v>
      </c>
      <c r="O12" s="145">
        <f>input1!AS12</f>
        <v>9</v>
      </c>
      <c r="P12" s="143" t="str">
        <f t="shared" si="5"/>
        <v>ไม่มีจุดแข็ง</v>
      </c>
      <c r="Q12" s="146">
        <f t="shared" si="6"/>
        <v>40</v>
      </c>
      <c r="R12" s="167">
        <f t="shared" si="7"/>
        <v>40</v>
      </c>
      <c r="S12" s="157" t="str">
        <f t="shared" si="8"/>
        <v>ปกติ</v>
      </c>
    </row>
    <row r="13" spans="1:19" s="13" customFormat="1" ht="18" customHeight="1" thickBot="1" x14ac:dyDescent="0.5">
      <c r="A13" s="203" t="s">
        <v>74</v>
      </c>
      <c r="B13" s="110" t="str">
        <f>input1!B13</f>
        <v>24</v>
      </c>
      <c r="C13" s="148" t="str">
        <f>input1!C13</f>
        <v>01432</v>
      </c>
      <c r="D13" s="149" t="str">
        <f>input1!D13</f>
        <v>เด็กชายอนุสรณ์  คงภักดี</v>
      </c>
      <c r="E13" s="150">
        <f>input1!E13</f>
        <v>1</v>
      </c>
      <c r="F13" s="151" t="str">
        <f t="shared" si="0"/>
        <v>ชาย</v>
      </c>
      <c r="G13" s="152">
        <f>input1!AF13</f>
        <v>9</v>
      </c>
      <c r="H13" s="155" t="str">
        <f t="shared" si="1"/>
        <v>ปกติ</v>
      </c>
      <c r="I13" s="154">
        <f>input1!AI13</f>
        <v>13</v>
      </c>
      <c r="J13" s="155" t="str">
        <f t="shared" si="2"/>
        <v>เสี่ยง/มีปัญหา</v>
      </c>
      <c r="K13" s="152">
        <f>input1!AM13</f>
        <v>8</v>
      </c>
      <c r="L13" s="155" t="str">
        <f t="shared" si="3"/>
        <v>ปกติ</v>
      </c>
      <c r="M13" s="154">
        <f>input1!AQ13</f>
        <v>7</v>
      </c>
      <c r="N13" s="155" t="str">
        <f t="shared" si="4"/>
        <v>ปกติ</v>
      </c>
      <c r="O13" s="152">
        <f>input1!AS13</f>
        <v>14</v>
      </c>
      <c r="P13" s="156" t="str">
        <f t="shared" si="5"/>
        <v>มีจุดแข็ง</v>
      </c>
      <c r="Q13" s="153">
        <f t="shared" si="6"/>
        <v>51</v>
      </c>
      <c r="R13" s="168">
        <f t="shared" si="7"/>
        <v>51</v>
      </c>
      <c r="S13" s="151" t="str">
        <f t="shared" si="8"/>
        <v>เสี่ยง/มีปัญหา</v>
      </c>
    </row>
    <row r="14" spans="1:19" s="13" customFormat="1" ht="18" customHeight="1" x14ac:dyDescent="0.45">
      <c r="A14" s="198" t="s">
        <v>75</v>
      </c>
      <c r="B14" s="109" t="str">
        <f>input1!B14</f>
        <v>24</v>
      </c>
      <c r="C14" s="124" t="str">
        <f>input1!C14</f>
        <v>01433</v>
      </c>
      <c r="D14" s="125" t="str">
        <f>input1!D14</f>
        <v>เด็กหญิงชลธิชา  บัวสัมฤทธิ์</v>
      </c>
      <c r="E14" s="126">
        <f>input1!E14</f>
        <v>2</v>
      </c>
      <c r="F14" s="157" t="str">
        <f t="shared" si="0"/>
        <v>หญิง</v>
      </c>
      <c r="G14" s="139">
        <f>input1!AF14</f>
        <v>10</v>
      </c>
      <c r="H14" s="142" t="str">
        <f t="shared" si="1"/>
        <v>ปกติ</v>
      </c>
      <c r="I14" s="141">
        <f>input1!AI14</f>
        <v>11</v>
      </c>
      <c r="J14" s="142" t="str">
        <f t="shared" si="2"/>
        <v>เสี่ยง/มีปัญหา</v>
      </c>
      <c r="K14" s="139">
        <f>input1!AM14</f>
        <v>12</v>
      </c>
      <c r="L14" s="142" t="str">
        <f t="shared" si="3"/>
        <v>เสี่ยง/มีปัญหา</v>
      </c>
      <c r="M14" s="141">
        <f>input1!AQ14</f>
        <v>6</v>
      </c>
      <c r="N14" s="142" t="str">
        <f t="shared" si="4"/>
        <v>ปกติ</v>
      </c>
      <c r="O14" s="139">
        <f>input1!AS14</f>
        <v>9</v>
      </c>
      <c r="P14" s="143" t="str">
        <f t="shared" si="5"/>
        <v>ไม่มีจุดแข็ง</v>
      </c>
      <c r="Q14" s="140">
        <f t="shared" si="6"/>
        <v>48</v>
      </c>
      <c r="R14" s="166">
        <f t="shared" si="7"/>
        <v>48</v>
      </c>
      <c r="S14" s="157" t="str">
        <f t="shared" si="8"/>
        <v>ปกติ</v>
      </c>
    </row>
    <row r="15" spans="1:19" s="13" customFormat="1" ht="18" customHeight="1" x14ac:dyDescent="0.45">
      <c r="A15" s="111" t="s">
        <v>76</v>
      </c>
      <c r="B15" s="109" t="str">
        <f>input1!B15</f>
        <v>24</v>
      </c>
      <c r="C15" s="124" t="str">
        <f>input1!C15</f>
        <v>01434</v>
      </c>
      <c r="D15" s="125" t="str">
        <f>input1!D15</f>
        <v>เด็กหญิงนันธิดา  สิรินทร์</v>
      </c>
      <c r="E15" s="126">
        <f>input1!E15</f>
        <v>2</v>
      </c>
      <c r="F15" s="144" t="str">
        <f t="shared" si="0"/>
        <v>หญิง</v>
      </c>
      <c r="G15" s="145">
        <f>input1!AF15</f>
        <v>11</v>
      </c>
      <c r="H15" s="142" t="str">
        <f t="shared" si="1"/>
        <v>เสี่ยง/มีปัญหา</v>
      </c>
      <c r="I15" s="147">
        <f>input1!AI15</f>
        <v>10</v>
      </c>
      <c r="J15" s="142" t="str">
        <f t="shared" si="2"/>
        <v>เสี่ยง/มีปัญหา</v>
      </c>
      <c r="K15" s="145">
        <f>input1!AM15</f>
        <v>10</v>
      </c>
      <c r="L15" s="142" t="str">
        <f t="shared" si="3"/>
        <v>ปกติ</v>
      </c>
      <c r="M15" s="147">
        <f>input1!AQ15</f>
        <v>9</v>
      </c>
      <c r="N15" s="142" t="str">
        <f t="shared" si="4"/>
        <v>ปกติ</v>
      </c>
      <c r="O15" s="145">
        <f>input1!AS15</f>
        <v>11</v>
      </c>
      <c r="P15" s="143" t="str">
        <f t="shared" si="5"/>
        <v>มีจุดแข็ง</v>
      </c>
      <c r="Q15" s="146">
        <f t="shared" si="6"/>
        <v>51</v>
      </c>
      <c r="R15" s="167">
        <f t="shared" si="7"/>
        <v>51</v>
      </c>
      <c r="S15" s="157" t="str">
        <f t="shared" si="8"/>
        <v>เสี่ยง/มีปัญหา</v>
      </c>
    </row>
    <row r="16" spans="1:19" s="13" customFormat="1" ht="18" customHeight="1" x14ac:dyDescent="0.45">
      <c r="A16" s="200" t="s">
        <v>77</v>
      </c>
      <c r="B16" s="109" t="str">
        <f>input1!B16</f>
        <v>24</v>
      </c>
      <c r="C16" s="124" t="str">
        <f>input1!C16</f>
        <v>01436</v>
      </c>
      <c r="D16" s="125" t="str">
        <f>input1!D16</f>
        <v>เด็กหญิงปอแก้ว  แก้วบุราณ</v>
      </c>
      <c r="E16" s="126">
        <f>input1!E16</f>
        <v>2</v>
      </c>
      <c r="F16" s="144" t="str">
        <f t="shared" si="0"/>
        <v>หญิง</v>
      </c>
      <c r="G16" s="145">
        <f>input1!AF16</f>
        <v>11</v>
      </c>
      <c r="H16" s="142" t="str">
        <f t="shared" si="1"/>
        <v>เสี่ยง/มีปัญหา</v>
      </c>
      <c r="I16" s="147">
        <f>input1!AI16</f>
        <v>8</v>
      </c>
      <c r="J16" s="142" t="str">
        <f t="shared" si="2"/>
        <v>ปกติ</v>
      </c>
      <c r="K16" s="145">
        <f>input1!AM16</f>
        <v>12</v>
      </c>
      <c r="L16" s="142" t="str">
        <f t="shared" si="3"/>
        <v>เสี่ยง/มีปัญหา</v>
      </c>
      <c r="M16" s="147">
        <f>input1!AQ16</f>
        <v>8</v>
      </c>
      <c r="N16" s="142" t="str">
        <f t="shared" si="4"/>
        <v>ปกติ</v>
      </c>
      <c r="O16" s="145">
        <f>input1!AS16</f>
        <v>10</v>
      </c>
      <c r="P16" s="143" t="str">
        <f t="shared" si="5"/>
        <v>ไม่มีจุดแข็ง</v>
      </c>
      <c r="Q16" s="146">
        <f t="shared" si="6"/>
        <v>49</v>
      </c>
      <c r="R16" s="167">
        <f t="shared" si="7"/>
        <v>49</v>
      </c>
      <c r="S16" s="157" t="str">
        <f t="shared" si="8"/>
        <v>เสี่ยง/มีปัญหา</v>
      </c>
    </row>
    <row r="17" spans="1:31" s="13" customFormat="1" ht="18" customHeight="1" x14ac:dyDescent="0.45">
      <c r="A17" s="202" t="s">
        <v>78</v>
      </c>
      <c r="B17" s="109" t="str">
        <f>input1!B17</f>
        <v>24</v>
      </c>
      <c r="C17" s="124" t="str">
        <f>input1!C17</f>
        <v>01437</v>
      </c>
      <c r="D17" s="125" t="str">
        <f>input1!D17</f>
        <v>เด็กหญิงมลฑการ  แซ่เจี่ย</v>
      </c>
      <c r="E17" s="126">
        <f>input1!E17</f>
        <v>2</v>
      </c>
      <c r="F17" s="144" t="str">
        <f t="shared" si="0"/>
        <v>หญิง</v>
      </c>
      <c r="G17" s="145">
        <f>input1!AF17</f>
        <v>7</v>
      </c>
      <c r="H17" s="142" t="str">
        <f t="shared" si="1"/>
        <v>ปกติ</v>
      </c>
      <c r="I17" s="147">
        <f>input1!AI17</f>
        <v>6</v>
      </c>
      <c r="J17" s="142" t="str">
        <f t="shared" si="2"/>
        <v>ปกติ</v>
      </c>
      <c r="K17" s="145">
        <f>input1!AM17</f>
        <v>8</v>
      </c>
      <c r="L17" s="142" t="str">
        <f t="shared" si="3"/>
        <v>ปกติ</v>
      </c>
      <c r="M17" s="147">
        <f>input1!AQ17</f>
        <v>6</v>
      </c>
      <c r="N17" s="142" t="str">
        <f t="shared" si="4"/>
        <v>ปกติ</v>
      </c>
      <c r="O17" s="145">
        <f>input1!AS17</f>
        <v>14</v>
      </c>
      <c r="P17" s="143" t="str">
        <f t="shared" si="5"/>
        <v>มีจุดแข็ง</v>
      </c>
      <c r="Q17" s="146">
        <f t="shared" si="6"/>
        <v>41</v>
      </c>
      <c r="R17" s="167">
        <f t="shared" si="7"/>
        <v>41</v>
      </c>
      <c r="S17" s="157" t="str">
        <f t="shared" si="8"/>
        <v>ปกติ</v>
      </c>
    </row>
    <row r="18" spans="1:31" s="13" customFormat="1" ht="18" customHeight="1" thickBot="1" x14ac:dyDescent="0.5">
      <c r="A18" s="203" t="s">
        <v>79</v>
      </c>
      <c r="B18" s="110" t="str">
        <f>input1!B18</f>
        <v>24</v>
      </c>
      <c r="C18" s="148" t="str">
        <f>input1!C18</f>
        <v>01438</v>
      </c>
      <c r="D18" s="149" t="str">
        <f>input1!D18</f>
        <v>เด็กหญิงวรรวิสา  สำลี</v>
      </c>
      <c r="E18" s="150">
        <f>input1!E18</f>
        <v>2</v>
      </c>
      <c r="F18" s="151" t="str">
        <f t="shared" si="0"/>
        <v>หญิง</v>
      </c>
      <c r="G18" s="152" t="str">
        <f>input1!AF18</f>
        <v>0</v>
      </c>
      <c r="H18" s="155" t="str">
        <f t="shared" si="1"/>
        <v>เสี่ยง/มีปัญหา</v>
      </c>
      <c r="I18" s="154" t="str">
        <f>input1!AI18</f>
        <v>0</v>
      </c>
      <c r="J18" s="155" t="str">
        <f t="shared" si="2"/>
        <v>เสี่ยง/มีปัญหา</v>
      </c>
      <c r="K18" s="152" t="str">
        <f>input1!AM18</f>
        <v>0</v>
      </c>
      <c r="L18" s="155" t="str">
        <f t="shared" si="3"/>
        <v>เสี่ยง/มีปัญหา</v>
      </c>
      <c r="M18" s="154" t="str">
        <f>input1!AQ18</f>
        <v>0</v>
      </c>
      <c r="N18" s="155" t="str">
        <f t="shared" si="4"/>
        <v>เสี่ยง/มีปัญหา</v>
      </c>
      <c r="O18" s="152" t="str">
        <f>input1!AS18</f>
        <v>0</v>
      </c>
      <c r="P18" s="156" t="str">
        <f t="shared" si="5"/>
        <v>มีจุดแข็ง</v>
      </c>
      <c r="Q18" s="153">
        <f t="shared" si="6"/>
        <v>0</v>
      </c>
      <c r="R18" s="168" t="str">
        <f t="shared" si="7"/>
        <v>-</v>
      </c>
      <c r="S18" s="151" t="str">
        <f t="shared" si="8"/>
        <v>เสี่ยง/มีปัญหา</v>
      </c>
    </row>
    <row r="19" spans="1:31" s="13" customFormat="1" ht="18" customHeight="1" x14ac:dyDescent="0.45">
      <c r="A19" s="198" t="s">
        <v>80</v>
      </c>
      <c r="B19" s="109" t="str">
        <f>input1!B19</f>
        <v>24</v>
      </c>
      <c r="C19" s="124" t="str">
        <f>input1!C19</f>
        <v>01440</v>
      </c>
      <c r="D19" s="125" t="str">
        <f>input1!D19</f>
        <v>เด็กหญิงอรัญญา  กันทาบุญ</v>
      </c>
      <c r="E19" s="126">
        <f>input1!E19</f>
        <v>2</v>
      </c>
      <c r="F19" s="157" t="str">
        <f t="shared" si="0"/>
        <v>หญิง</v>
      </c>
      <c r="G19" s="139">
        <f>input1!AF19</f>
        <v>11</v>
      </c>
      <c r="H19" s="142" t="str">
        <f t="shared" si="1"/>
        <v>เสี่ยง/มีปัญหา</v>
      </c>
      <c r="I19" s="141">
        <f>input1!AI19</f>
        <v>7</v>
      </c>
      <c r="J19" s="142" t="str">
        <f t="shared" si="2"/>
        <v>ปกติ</v>
      </c>
      <c r="K19" s="139">
        <f>input1!AM19</f>
        <v>11</v>
      </c>
      <c r="L19" s="142" t="str">
        <f t="shared" si="3"/>
        <v>เสี่ยง/มีปัญหา</v>
      </c>
      <c r="M19" s="141">
        <f>input1!AQ19</f>
        <v>8</v>
      </c>
      <c r="N19" s="142" t="str">
        <f t="shared" si="4"/>
        <v>ปกติ</v>
      </c>
      <c r="O19" s="139">
        <f>input1!AS19</f>
        <v>12</v>
      </c>
      <c r="P19" s="143" t="str">
        <f t="shared" si="5"/>
        <v>มีจุดแข็ง</v>
      </c>
      <c r="Q19" s="140">
        <f t="shared" si="6"/>
        <v>49</v>
      </c>
      <c r="R19" s="166">
        <f t="shared" si="7"/>
        <v>49</v>
      </c>
      <c r="S19" s="157" t="str">
        <f t="shared" si="8"/>
        <v>เสี่ยง/มีปัญหา</v>
      </c>
    </row>
    <row r="20" spans="1:31" s="13" customFormat="1" ht="18" customHeight="1" x14ac:dyDescent="0.45">
      <c r="A20" s="111" t="s">
        <v>29</v>
      </c>
      <c r="B20" s="109" t="str">
        <f>input1!B20</f>
        <v>24</v>
      </c>
      <c r="C20" s="124" t="str">
        <f>input1!C20</f>
        <v>01442</v>
      </c>
      <c r="D20" s="125" t="str">
        <f>input1!D20</f>
        <v>เด็กชายกิตติพงษ์  โพธิ์ทอง</v>
      </c>
      <c r="E20" s="126">
        <f>input1!E20</f>
        <v>1</v>
      </c>
      <c r="F20" s="144" t="str">
        <f t="shared" si="0"/>
        <v>ชาย</v>
      </c>
      <c r="G20" s="145">
        <f>input1!AF20</f>
        <v>10</v>
      </c>
      <c r="H20" s="142" t="str">
        <f t="shared" si="1"/>
        <v>ปกติ</v>
      </c>
      <c r="I20" s="147">
        <f>input1!AI20</f>
        <v>5</v>
      </c>
      <c r="J20" s="142" t="str">
        <f t="shared" si="2"/>
        <v>ปกติ</v>
      </c>
      <c r="K20" s="145">
        <f>input1!AM20</f>
        <v>9</v>
      </c>
      <c r="L20" s="142" t="str">
        <f t="shared" si="3"/>
        <v>ปกติ</v>
      </c>
      <c r="M20" s="147">
        <f>input1!AQ20</f>
        <v>7</v>
      </c>
      <c r="N20" s="142" t="str">
        <f t="shared" si="4"/>
        <v>ปกติ</v>
      </c>
      <c r="O20" s="145">
        <f>input1!AS20</f>
        <v>9</v>
      </c>
      <c r="P20" s="143" t="str">
        <f t="shared" si="5"/>
        <v>ไม่มีจุดแข็ง</v>
      </c>
      <c r="Q20" s="146">
        <f t="shared" si="6"/>
        <v>40</v>
      </c>
      <c r="R20" s="167">
        <f t="shared" si="7"/>
        <v>40</v>
      </c>
      <c r="S20" s="15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200" t="s">
        <v>30</v>
      </c>
      <c r="B21" s="109" t="str">
        <f>input1!B21</f>
        <v>24</v>
      </c>
      <c r="C21" s="124" t="str">
        <f>input1!C21</f>
        <v>01443</v>
      </c>
      <c r="D21" s="125" t="str">
        <f>input1!D21</f>
        <v>เด็กชายจุฑา  สรรพค้า</v>
      </c>
      <c r="E21" s="126">
        <f>input1!E21</f>
        <v>1</v>
      </c>
      <c r="F21" s="144" t="str">
        <f t="shared" si="0"/>
        <v>ชาย</v>
      </c>
      <c r="G21" s="145">
        <f>input1!AF21</f>
        <v>6</v>
      </c>
      <c r="H21" s="142" t="str">
        <f t="shared" si="1"/>
        <v>ปกติ</v>
      </c>
      <c r="I21" s="147">
        <f>input1!AI21</f>
        <v>9</v>
      </c>
      <c r="J21" s="142" t="str">
        <f t="shared" si="2"/>
        <v>ปกติ</v>
      </c>
      <c r="K21" s="145">
        <f>input1!AM21</f>
        <v>7</v>
      </c>
      <c r="L21" s="142" t="str">
        <f t="shared" si="3"/>
        <v>ปกติ</v>
      </c>
      <c r="M21" s="147">
        <f>input1!AQ21</f>
        <v>7</v>
      </c>
      <c r="N21" s="142" t="str">
        <f t="shared" si="4"/>
        <v>ปกติ</v>
      </c>
      <c r="O21" s="145">
        <f>input1!AS21</f>
        <v>10</v>
      </c>
      <c r="P21" s="143" t="str">
        <f t="shared" si="5"/>
        <v>ไม่มีจุดแข็ง</v>
      </c>
      <c r="Q21" s="146">
        <f t="shared" si="6"/>
        <v>39</v>
      </c>
      <c r="R21" s="167">
        <f t="shared" si="7"/>
        <v>39</v>
      </c>
      <c r="S21" s="15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2" t="s">
        <v>31</v>
      </c>
      <c r="B22" s="109" t="str">
        <f>input1!B22</f>
        <v>24</v>
      </c>
      <c r="C22" s="124" t="str">
        <f>input1!C22</f>
        <v>01444</v>
      </c>
      <c r="D22" s="125" t="str">
        <f>input1!D22</f>
        <v>เด็กชายชิตพล  สมนึก</v>
      </c>
      <c r="E22" s="126">
        <f>input1!E22</f>
        <v>1</v>
      </c>
      <c r="F22" s="144" t="str">
        <f t="shared" si="0"/>
        <v>ชาย</v>
      </c>
      <c r="G22" s="145">
        <f>input1!AF22</f>
        <v>8</v>
      </c>
      <c r="H22" s="142" t="str">
        <f t="shared" si="1"/>
        <v>ปกติ</v>
      </c>
      <c r="I22" s="147">
        <f>input1!AI22</f>
        <v>8</v>
      </c>
      <c r="J22" s="142" t="str">
        <f t="shared" si="2"/>
        <v>ปกติ</v>
      </c>
      <c r="K22" s="145">
        <f>input1!AM22</f>
        <v>7</v>
      </c>
      <c r="L22" s="142" t="str">
        <f t="shared" si="3"/>
        <v>ปกติ</v>
      </c>
      <c r="M22" s="147">
        <f>input1!AQ22</f>
        <v>9</v>
      </c>
      <c r="N22" s="142" t="str">
        <f t="shared" si="4"/>
        <v>ปกติ</v>
      </c>
      <c r="O22" s="145">
        <f>input1!AS22</f>
        <v>10</v>
      </c>
      <c r="P22" s="143" t="str">
        <f t="shared" si="5"/>
        <v>ไม่มีจุดแข็ง</v>
      </c>
      <c r="Q22" s="146">
        <f t="shared" si="6"/>
        <v>42</v>
      </c>
      <c r="R22" s="167">
        <f t="shared" si="7"/>
        <v>42</v>
      </c>
      <c r="S22" s="15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3" t="s">
        <v>55</v>
      </c>
      <c r="B23" s="110" t="str">
        <f>input1!B23</f>
        <v>24</v>
      </c>
      <c r="C23" s="148" t="str">
        <f>input1!C23</f>
        <v>01445</v>
      </c>
      <c r="D23" s="149" t="str">
        <f>input1!D23</f>
        <v>เด็กชายเชาว์วิศิฎ์  นิลมณี</v>
      </c>
      <c r="E23" s="150">
        <f>input1!E23</f>
        <v>1</v>
      </c>
      <c r="F23" s="151" t="str">
        <f t="shared" si="0"/>
        <v>ชาย</v>
      </c>
      <c r="G23" s="152">
        <f>input1!AF23</f>
        <v>8</v>
      </c>
      <c r="H23" s="155" t="str">
        <f t="shared" si="1"/>
        <v>ปกติ</v>
      </c>
      <c r="I23" s="154">
        <f>input1!AI23</f>
        <v>6</v>
      </c>
      <c r="J23" s="155" t="str">
        <f t="shared" si="2"/>
        <v>ปกติ</v>
      </c>
      <c r="K23" s="152">
        <f>input1!AM23</f>
        <v>6</v>
      </c>
      <c r="L23" s="155" t="str">
        <f t="shared" si="3"/>
        <v>ปกติ</v>
      </c>
      <c r="M23" s="154">
        <f>input1!AQ23</f>
        <v>8</v>
      </c>
      <c r="N23" s="155" t="str">
        <f t="shared" si="4"/>
        <v>ปกติ</v>
      </c>
      <c r="O23" s="152">
        <f>input1!AS23</f>
        <v>11</v>
      </c>
      <c r="P23" s="156" t="str">
        <f t="shared" si="5"/>
        <v>มีจุดแข็ง</v>
      </c>
      <c r="Q23" s="153">
        <f t="shared" si="6"/>
        <v>39</v>
      </c>
      <c r="R23" s="168">
        <f t="shared" si="7"/>
        <v>39</v>
      </c>
      <c r="S23" s="15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8" t="s">
        <v>56</v>
      </c>
      <c r="B24" s="109" t="str">
        <f>input1!B24</f>
        <v>24</v>
      </c>
      <c r="C24" s="124" t="str">
        <f>input1!C24</f>
        <v>01446</v>
      </c>
      <c r="D24" s="125" t="str">
        <f>input1!D24</f>
        <v xml:space="preserve">เด็กชายธีรพล  พูลสาวิจิตร </v>
      </c>
      <c r="E24" s="126">
        <f>input1!E24</f>
        <v>1</v>
      </c>
      <c r="F24" s="157" t="str">
        <f t="shared" si="0"/>
        <v>ชาย</v>
      </c>
      <c r="G24" s="139">
        <f>input1!AF24</f>
        <v>6</v>
      </c>
      <c r="H24" s="142" t="str">
        <f t="shared" si="1"/>
        <v>ปกติ</v>
      </c>
      <c r="I24" s="141">
        <f>input1!AI24</f>
        <v>11</v>
      </c>
      <c r="J24" s="142" t="str">
        <f t="shared" si="2"/>
        <v>เสี่ยง/มีปัญหา</v>
      </c>
      <c r="K24" s="139">
        <f>input1!AM24</f>
        <v>10</v>
      </c>
      <c r="L24" s="142" t="str">
        <f t="shared" si="3"/>
        <v>ปกติ</v>
      </c>
      <c r="M24" s="141">
        <f>input1!AQ24</f>
        <v>10</v>
      </c>
      <c r="N24" s="142" t="str">
        <f t="shared" si="4"/>
        <v>เสี่ยง/มีปัญหา</v>
      </c>
      <c r="O24" s="139">
        <f>input1!AS24</f>
        <v>10</v>
      </c>
      <c r="P24" s="143" t="str">
        <f t="shared" si="5"/>
        <v>ไม่มีจุดแข็ง</v>
      </c>
      <c r="Q24" s="140">
        <f t="shared" si="6"/>
        <v>47</v>
      </c>
      <c r="R24" s="166">
        <f t="shared" si="7"/>
        <v>47</v>
      </c>
      <c r="S24" s="15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1" t="s">
        <v>57</v>
      </c>
      <c r="B25" s="109" t="str">
        <f>input1!B25</f>
        <v>24</v>
      </c>
      <c r="C25" s="124" t="str">
        <f>input1!C25</f>
        <v>01447</v>
      </c>
      <c r="D25" s="125" t="str">
        <f>input1!D25</f>
        <v>เด็กชายปิยะฉัตร  เอี่ยมอ้น</v>
      </c>
      <c r="E25" s="126">
        <f>input1!E25</f>
        <v>1</v>
      </c>
      <c r="F25" s="144" t="str">
        <f t="shared" si="0"/>
        <v>ชาย</v>
      </c>
      <c r="G25" s="145">
        <f>input1!AF25</f>
        <v>10</v>
      </c>
      <c r="H25" s="142" t="str">
        <f t="shared" si="1"/>
        <v>ปกติ</v>
      </c>
      <c r="I25" s="147">
        <f>input1!AI25</f>
        <v>7</v>
      </c>
      <c r="J25" s="142" t="str">
        <f t="shared" si="2"/>
        <v>ปกติ</v>
      </c>
      <c r="K25" s="145">
        <f>input1!AM25</f>
        <v>12</v>
      </c>
      <c r="L25" s="142" t="str">
        <f t="shared" si="3"/>
        <v>เสี่ยง/มีปัญหา</v>
      </c>
      <c r="M25" s="147">
        <f>input1!AQ25</f>
        <v>12</v>
      </c>
      <c r="N25" s="142" t="str">
        <f t="shared" si="4"/>
        <v>เสี่ยง/มีปัญหา</v>
      </c>
      <c r="O25" s="145">
        <f>input1!AS25</f>
        <v>11</v>
      </c>
      <c r="P25" s="143" t="str">
        <f t="shared" si="5"/>
        <v>มีจุดแข็ง</v>
      </c>
      <c r="Q25" s="146">
        <f t="shared" si="6"/>
        <v>52</v>
      </c>
      <c r="R25" s="167">
        <f t="shared" si="7"/>
        <v>52</v>
      </c>
      <c r="S25" s="157" t="str">
        <f t="shared" si="8"/>
        <v>เสี่ยง/มีปัญหา</v>
      </c>
    </row>
    <row r="26" spans="1:31" s="13" customFormat="1" ht="18" customHeight="1" x14ac:dyDescent="0.45">
      <c r="A26" s="200" t="s">
        <v>58</v>
      </c>
      <c r="B26" s="109" t="str">
        <f>input1!B26</f>
        <v>24</v>
      </c>
      <c r="C26" s="124" t="str">
        <f>input1!C26</f>
        <v>01448</v>
      </c>
      <c r="D26" s="125" t="str">
        <f>input1!D26</f>
        <v>เด็กชายปุรชัย  พุทธา</v>
      </c>
      <c r="E26" s="126">
        <f>input1!E26</f>
        <v>1</v>
      </c>
      <c r="F26" s="144" t="str">
        <f t="shared" si="0"/>
        <v>ชาย</v>
      </c>
      <c r="G26" s="145">
        <f>input1!AF26</f>
        <v>9</v>
      </c>
      <c r="H26" s="142" t="str">
        <f t="shared" si="1"/>
        <v>ปกติ</v>
      </c>
      <c r="I26" s="147">
        <f>input1!AI26</f>
        <v>8</v>
      </c>
      <c r="J26" s="142" t="str">
        <f t="shared" si="2"/>
        <v>ปกติ</v>
      </c>
      <c r="K26" s="145">
        <f>input1!AM26</f>
        <v>8</v>
      </c>
      <c r="L26" s="142" t="str">
        <f t="shared" si="3"/>
        <v>ปกติ</v>
      </c>
      <c r="M26" s="147">
        <f>input1!AQ26</f>
        <v>7</v>
      </c>
      <c r="N26" s="142" t="str">
        <f t="shared" si="4"/>
        <v>ปกติ</v>
      </c>
      <c r="O26" s="145">
        <f>input1!AS26</f>
        <v>8</v>
      </c>
      <c r="P26" s="143" t="str">
        <f t="shared" si="5"/>
        <v>ไม่มีจุดแข็ง</v>
      </c>
      <c r="Q26" s="146">
        <f t="shared" si="6"/>
        <v>40</v>
      </c>
      <c r="R26" s="167">
        <f t="shared" si="7"/>
        <v>40</v>
      </c>
      <c r="S26" s="157" t="str">
        <f t="shared" si="8"/>
        <v>ปกติ</v>
      </c>
    </row>
    <row r="27" spans="1:31" s="13" customFormat="1" ht="18" customHeight="1" x14ac:dyDescent="0.45">
      <c r="A27" s="202" t="s">
        <v>0</v>
      </c>
      <c r="B27" s="109" t="str">
        <f>input1!B27</f>
        <v>24</v>
      </c>
      <c r="C27" s="124" t="str">
        <f>input1!C27</f>
        <v>01449</v>
      </c>
      <c r="D27" s="125" t="str">
        <f>input1!D27</f>
        <v>เด็กชายพันธุ์พนา  เทพพรพิทักษ์</v>
      </c>
      <c r="E27" s="126">
        <f>input1!E27</f>
        <v>1</v>
      </c>
      <c r="F27" s="144" t="str">
        <f t="shared" si="0"/>
        <v>ชาย</v>
      </c>
      <c r="G27" s="145">
        <f>input1!AF27</f>
        <v>7</v>
      </c>
      <c r="H27" s="142" t="str">
        <f t="shared" si="1"/>
        <v>ปกติ</v>
      </c>
      <c r="I27" s="147">
        <f>input1!AI27</f>
        <v>9</v>
      </c>
      <c r="J27" s="142" t="str">
        <f t="shared" si="2"/>
        <v>ปกติ</v>
      </c>
      <c r="K27" s="145">
        <f>input1!AM27</f>
        <v>10</v>
      </c>
      <c r="L27" s="142" t="str">
        <f t="shared" si="3"/>
        <v>ปกติ</v>
      </c>
      <c r="M27" s="147">
        <f>input1!AQ27</f>
        <v>10</v>
      </c>
      <c r="N27" s="142" t="str">
        <f t="shared" si="4"/>
        <v>เสี่ยง/มีปัญหา</v>
      </c>
      <c r="O27" s="145">
        <f>input1!AS27</f>
        <v>8</v>
      </c>
      <c r="P27" s="143" t="str">
        <f t="shared" si="5"/>
        <v>ไม่มีจุดแข็ง</v>
      </c>
      <c r="Q27" s="146">
        <f t="shared" si="6"/>
        <v>44</v>
      </c>
      <c r="R27" s="167">
        <f t="shared" si="7"/>
        <v>44</v>
      </c>
      <c r="S27" s="157" t="str">
        <f t="shared" si="8"/>
        <v>ปกติ</v>
      </c>
    </row>
    <row r="28" spans="1:31" s="13" customFormat="1" ht="18" customHeight="1" thickBot="1" x14ac:dyDescent="0.5">
      <c r="A28" s="203" t="s">
        <v>1</v>
      </c>
      <c r="B28" s="110" t="str">
        <f>input1!B28</f>
        <v>24</v>
      </c>
      <c r="C28" s="148" t="str">
        <f>input1!C28</f>
        <v>01450</v>
      </c>
      <c r="D28" s="149" t="str">
        <f>input1!D28</f>
        <v>เด็กชายภัทรพล  พูนสาวิจิตร</v>
      </c>
      <c r="E28" s="150">
        <f>input1!E28</f>
        <v>1</v>
      </c>
      <c r="F28" s="151" t="str">
        <f t="shared" si="0"/>
        <v>ชาย</v>
      </c>
      <c r="G28" s="152">
        <f>input1!AF28</f>
        <v>7</v>
      </c>
      <c r="H28" s="155" t="str">
        <f t="shared" si="1"/>
        <v>ปกติ</v>
      </c>
      <c r="I28" s="154">
        <f>input1!AI28</f>
        <v>8</v>
      </c>
      <c r="J28" s="155" t="str">
        <f t="shared" si="2"/>
        <v>ปกติ</v>
      </c>
      <c r="K28" s="152">
        <f>input1!AM28</f>
        <v>10</v>
      </c>
      <c r="L28" s="155" t="str">
        <f t="shared" si="3"/>
        <v>ปกติ</v>
      </c>
      <c r="M28" s="154">
        <f>input1!AQ28</f>
        <v>9</v>
      </c>
      <c r="N28" s="155" t="str">
        <f t="shared" si="4"/>
        <v>ปกติ</v>
      </c>
      <c r="O28" s="152">
        <f>input1!AS28</f>
        <v>10</v>
      </c>
      <c r="P28" s="156" t="str">
        <f t="shared" si="5"/>
        <v>ไม่มีจุดแข็ง</v>
      </c>
      <c r="Q28" s="153">
        <f t="shared" si="6"/>
        <v>44</v>
      </c>
      <c r="R28" s="168">
        <f t="shared" si="7"/>
        <v>44</v>
      </c>
      <c r="S28" s="151" t="str">
        <f t="shared" si="8"/>
        <v>ปกติ</v>
      </c>
    </row>
    <row r="29" spans="1:31" s="13" customFormat="1" ht="18" customHeight="1" x14ac:dyDescent="0.45">
      <c r="A29" s="198" t="s">
        <v>2</v>
      </c>
      <c r="B29" s="109" t="str">
        <f>input1!B29</f>
        <v>24</v>
      </c>
      <c r="C29" s="124" t="str">
        <f>input1!C29</f>
        <v>01451</v>
      </c>
      <c r="D29" s="125" t="str">
        <f>input1!D29</f>
        <v>เด็กชายภูมิพัฒน์  เชื้อแพ่ง</v>
      </c>
      <c r="E29" s="126">
        <f>input1!E29</f>
        <v>1</v>
      </c>
      <c r="F29" s="157" t="str">
        <f t="shared" si="0"/>
        <v>ชาย</v>
      </c>
      <c r="G29" s="139">
        <f>input1!AF29</f>
        <v>5</v>
      </c>
      <c r="H29" s="142" t="str">
        <f t="shared" si="1"/>
        <v>ปกติ</v>
      </c>
      <c r="I29" s="141">
        <f>input1!AI29</f>
        <v>7</v>
      </c>
      <c r="J29" s="142" t="str">
        <f t="shared" si="2"/>
        <v>ปกติ</v>
      </c>
      <c r="K29" s="139">
        <f>input1!AM29</f>
        <v>9</v>
      </c>
      <c r="L29" s="142" t="str">
        <f t="shared" si="3"/>
        <v>ปกติ</v>
      </c>
      <c r="M29" s="141">
        <f>input1!AQ29</f>
        <v>6</v>
      </c>
      <c r="N29" s="142" t="str">
        <f t="shared" si="4"/>
        <v>ปกติ</v>
      </c>
      <c r="O29" s="139">
        <f>input1!AS29</f>
        <v>9</v>
      </c>
      <c r="P29" s="143" t="str">
        <f t="shared" si="5"/>
        <v>ไม่มีจุดแข็ง</v>
      </c>
      <c r="Q29" s="140">
        <f t="shared" si="6"/>
        <v>36</v>
      </c>
      <c r="R29" s="166">
        <f t="shared" si="7"/>
        <v>36</v>
      </c>
      <c r="S29" s="157" t="str">
        <f t="shared" si="8"/>
        <v>ปกติ</v>
      </c>
    </row>
    <row r="30" spans="1:31" s="13" customFormat="1" ht="18" customHeight="1" x14ac:dyDescent="0.45">
      <c r="A30" s="111" t="s">
        <v>3</v>
      </c>
      <c r="B30" s="109" t="str">
        <f>input1!B30</f>
        <v>24</v>
      </c>
      <c r="C30" s="124" t="str">
        <f>input1!C30</f>
        <v>01452</v>
      </c>
      <c r="D30" s="125" t="str">
        <f>input1!D30</f>
        <v>เด็กชายรณกฤต  เการัมย์</v>
      </c>
      <c r="E30" s="126">
        <f>input1!E30</f>
        <v>1</v>
      </c>
      <c r="F30" s="144" t="str">
        <f t="shared" si="0"/>
        <v>ชาย</v>
      </c>
      <c r="G30" s="145">
        <f>input1!AF30</f>
        <v>9</v>
      </c>
      <c r="H30" s="142" t="str">
        <f t="shared" si="1"/>
        <v>ปกติ</v>
      </c>
      <c r="I30" s="147">
        <f>input1!AI30</f>
        <v>7</v>
      </c>
      <c r="J30" s="142" t="str">
        <f t="shared" si="2"/>
        <v>ปกติ</v>
      </c>
      <c r="K30" s="145">
        <f>input1!AM30</f>
        <v>10</v>
      </c>
      <c r="L30" s="142" t="str">
        <f t="shared" si="3"/>
        <v>ปกติ</v>
      </c>
      <c r="M30" s="147">
        <f>input1!AQ30</f>
        <v>7</v>
      </c>
      <c r="N30" s="142" t="str">
        <f t="shared" si="4"/>
        <v>ปกติ</v>
      </c>
      <c r="O30" s="145">
        <f>input1!AS30</f>
        <v>12</v>
      </c>
      <c r="P30" s="143" t="str">
        <f t="shared" si="5"/>
        <v>มีจุดแข็ง</v>
      </c>
      <c r="Q30" s="146">
        <f t="shared" si="6"/>
        <v>45</v>
      </c>
      <c r="R30" s="167">
        <f t="shared" si="7"/>
        <v>45</v>
      </c>
      <c r="S30" s="157" t="str">
        <f t="shared" si="8"/>
        <v>ปกติ</v>
      </c>
    </row>
    <row r="31" spans="1:31" s="13" customFormat="1" ht="18" customHeight="1" x14ac:dyDescent="0.45">
      <c r="A31" s="200" t="s">
        <v>4</v>
      </c>
      <c r="B31" s="109" t="str">
        <f>input1!B31</f>
        <v>24</v>
      </c>
      <c r="C31" s="124" t="str">
        <f>input1!C31</f>
        <v>01453</v>
      </c>
      <c r="D31" s="125" t="str">
        <f>input1!D31</f>
        <v>เด็กชายวนพล  ปั้นโต</v>
      </c>
      <c r="E31" s="126">
        <f>input1!E31</f>
        <v>1</v>
      </c>
      <c r="F31" s="144" t="str">
        <f t="shared" si="0"/>
        <v>ชาย</v>
      </c>
      <c r="G31" s="145">
        <f>input1!AF31</f>
        <v>10</v>
      </c>
      <c r="H31" s="142" t="str">
        <f t="shared" si="1"/>
        <v>ปกติ</v>
      </c>
      <c r="I31" s="147">
        <f>input1!AI31</f>
        <v>8</v>
      </c>
      <c r="J31" s="142" t="str">
        <f t="shared" si="2"/>
        <v>ปกติ</v>
      </c>
      <c r="K31" s="145">
        <f>input1!AM31</f>
        <v>8</v>
      </c>
      <c r="L31" s="142" t="str">
        <f t="shared" si="3"/>
        <v>ปกติ</v>
      </c>
      <c r="M31" s="147">
        <f>input1!AQ31</f>
        <v>8</v>
      </c>
      <c r="N31" s="142" t="str">
        <f t="shared" si="4"/>
        <v>ปกติ</v>
      </c>
      <c r="O31" s="145">
        <f>input1!AS31</f>
        <v>9</v>
      </c>
      <c r="P31" s="143" t="str">
        <f t="shared" si="5"/>
        <v>ไม่มีจุดแข็ง</v>
      </c>
      <c r="Q31" s="146">
        <f t="shared" si="6"/>
        <v>43</v>
      </c>
      <c r="R31" s="167">
        <f t="shared" si="7"/>
        <v>43</v>
      </c>
      <c r="S31" s="157" t="str">
        <f t="shared" si="8"/>
        <v>ปกติ</v>
      </c>
    </row>
    <row r="32" spans="1:31" s="13" customFormat="1" ht="18" customHeight="1" x14ac:dyDescent="0.45">
      <c r="A32" s="202" t="s">
        <v>5</v>
      </c>
      <c r="B32" s="109" t="str">
        <f>input1!B32</f>
        <v>24</v>
      </c>
      <c r="C32" s="124" t="str">
        <f>input1!C32</f>
        <v>01455</v>
      </c>
      <c r="D32" s="125" t="str">
        <f>input1!D32</f>
        <v>เด็กชายสุทธิราช  ทุเรียน</v>
      </c>
      <c r="E32" s="126">
        <f>input1!E32</f>
        <v>1</v>
      </c>
      <c r="F32" s="144" t="str">
        <f t="shared" si="0"/>
        <v>ชาย</v>
      </c>
      <c r="G32" s="145">
        <f>input1!AF32</f>
        <v>5</v>
      </c>
      <c r="H32" s="142" t="str">
        <f t="shared" si="1"/>
        <v>ปกติ</v>
      </c>
      <c r="I32" s="147">
        <f>input1!AI32</f>
        <v>9</v>
      </c>
      <c r="J32" s="142" t="str">
        <f t="shared" si="2"/>
        <v>ปกติ</v>
      </c>
      <c r="K32" s="145">
        <f>input1!AM32</f>
        <v>7</v>
      </c>
      <c r="L32" s="142" t="str">
        <f t="shared" si="3"/>
        <v>ปกติ</v>
      </c>
      <c r="M32" s="147">
        <f>input1!AQ32</f>
        <v>8</v>
      </c>
      <c r="N32" s="142" t="str">
        <f t="shared" si="4"/>
        <v>ปกติ</v>
      </c>
      <c r="O32" s="145">
        <f>input1!AS32</f>
        <v>12</v>
      </c>
      <c r="P32" s="143" t="str">
        <f t="shared" si="5"/>
        <v>มีจุดแข็ง</v>
      </c>
      <c r="Q32" s="146">
        <f t="shared" si="6"/>
        <v>41</v>
      </c>
      <c r="R32" s="167">
        <f t="shared" si="7"/>
        <v>41</v>
      </c>
      <c r="S32" s="157" t="str">
        <f t="shared" si="8"/>
        <v>ปกติ</v>
      </c>
    </row>
    <row r="33" spans="1:19" s="13" customFormat="1" ht="18" customHeight="1" thickBot="1" x14ac:dyDescent="0.5">
      <c r="A33" s="203" t="s">
        <v>6</v>
      </c>
      <c r="B33" s="110" t="str">
        <f>input1!B33</f>
        <v>24</v>
      </c>
      <c r="C33" s="148" t="str">
        <f>input1!C33</f>
        <v>01456</v>
      </c>
      <c r="D33" s="149" t="str">
        <f>input1!D33</f>
        <v>เด็กชายอนุรักษ์  ทัพทวี</v>
      </c>
      <c r="E33" s="150">
        <f>input1!E33</f>
        <v>1</v>
      </c>
      <c r="F33" s="151" t="str">
        <f t="shared" si="0"/>
        <v>ชาย</v>
      </c>
      <c r="G33" s="152">
        <f>input1!AF33</f>
        <v>7</v>
      </c>
      <c r="H33" s="155" t="str">
        <f t="shared" si="1"/>
        <v>ปกติ</v>
      </c>
      <c r="I33" s="154">
        <f>input1!AI33</f>
        <v>7</v>
      </c>
      <c r="J33" s="155" t="str">
        <f t="shared" si="2"/>
        <v>ปกติ</v>
      </c>
      <c r="K33" s="152">
        <f>input1!AM33</f>
        <v>7</v>
      </c>
      <c r="L33" s="155" t="str">
        <f t="shared" si="3"/>
        <v>ปกติ</v>
      </c>
      <c r="M33" s="154">
        <f>input1!AQ33</f>
        <v>9</v>
      </c>
      <c r="N33" s="155" t="str">
        <f t="shared" si="4"/>
        <v>ปกติ</v>
      </c>
      <c r="O33" s="152">
        <f>input1!AS33</f>
        <v>10</v>
      </c>
      <c r="P33" s="156" t="str">
        <f t="shared" si="5"/>
        <v>ไม่มีจุดแข็ง</v>
      </c>
      <c r="Q33" s="153">
        <f t="shared" si="6"/>
        <v>40</v>
      </c>
      <c r="R33" s="168">
        <f t="shared" si="7"/>
        <v>40</v>
      </c>
      <c r="S33" s="151" t="str">
        <f t="shared" si="8"/>
        <v>ปกติ</v>
      </c>
    </row>
    <row r="34" spans="1:19" s="13" customFormat="1" ht="18" customHeight="1" x14ac:dyDescent="0.45">
      <c r="A34" s="198" t="s">
        <v>7</v>
      </c>
      <c r="B34" s="109" t="str">
        <f>input1!B34</f>
        <v>24</v>
      </c>
      <c r="C34" s="124" t="str">
        <f>input1!C34</f>
        <v>01457</v>
      </c>
      <c r="D34" s="125" t="str">
        <f>input1!D34</f>
        <v>เด็กชายอภิสิทธิ์  มังคุด</v>
      </c>
      <c r="E34" s="126">
        <f>input1!E34</f>
        <v>1</v>
      </c>
      <c r="F34" s="157" t="str">
        <f t="shared" si="0"/>
        <v>ชาย</v>
      </c>
      <c r="G34" s="139">
        <f>input1!AF34</f>
        <v>5</v>
      </c>
      <c r="H34" s="142" t="str">
        <f t="shared" si="1"/>
        <v>ปกติ</v>
      </c>
      <c r="I34" s="141">
        <f>input1!AI34</f>
        <v>6</v>
      </c>
      <c r="J34" s="142" t="str">
        <f t="shared" si="2"/>
        <v>ปกติ</v>
      </c>
      <c r="K34" s="139">
        <f>input1!AM34</f>
        <v>6</v>
      </c>
      <c r="L34" s="142" t="str">
        <f t="shared" si="3"/>
        <v>ปกติ</v>
      </c>
      <c r="M34" s="141">
        <f>input1!AQ34</f>
        <v>7</v>
      </c>
      <c r="N34" s="142" t="str">
        <f t="shared" si="4"/>
        <v>ปกติ</v>
      </c>
      <c r="O34" s="139">
        <f>input1!AS34</f>
        <v>9</v>
      </c>
      <c r="P34" s="143" t="str">
        <f t="shared" si="5"/>
        <v>ไม่มีจุดแข็ง</v>
      </c>
      <c r="Q34" s="140">
        <f t="shared" si="6"/>
        <v>33</v>
      </c>
      <c r="R34" s="166">
        <f t="shared" si="7"/>
        <v>33</v>
      </c>
      <c r="S34" s="157" t="str">
        <f t="shared" si="8"/>
        <v>ปกติ</v>
      </c>
    </row>
    <row r="35" spans="1:19" s="13" customFormat="1" ht="18" customHeight="1" x14ac:dyDescent="0.45">
      <c r="A35" s="111" t="s">
        <v>8</v>
      </c>
      <c r="B35" s="109" t="str">
        <f>input1!B35</f>
        <v>24</v>
      </c>
      <c r="C35" s="124" t="str">
        <f>input1!C35</f>
        <v>01458</v>
      </c>
      <c r="D35" s="125" t="str">
        <f>input1!D35</f>
        <v>เด็กชายอภิสิทธิ์  เปรมศรี</v>
      </c>
      <c r="E35" s="126">
        <f>input1!E35</f>
        <v>1</v>
      </c>
      <c r="F35" s="144" t="str">
        <f t="shared" si="0"/>
        <v>ชาย</v>
      </c>
      <c r="G35" s="145">
        <f>input1!AF35</f>
        <v>7</v>
      </c>
      <c r="H35" s="142" t="str">
        <f t="shared" si="1"/>
        <v>ปกติ</v>
      </c>
      <c r="I35" s="147">
        <f>input1!AI35</f>
        <v>12</v>
      </c>
      <c r="J35" s="142" t="str">
        <f t="shared" si="2"/>
        <v>เสี่ยง/มีปัญหา</v>
      </c>
      <c r="K35" s="145">
        <f>input1!AM35</f>
        <v>10</v>
      </c>
      <c r="L35" s="142" t="str">
        <f t="shared" si="3"/>
        <v>ปกติ</v>
      </c>
      <c r="M35" s="147">
        <f>input1!AQ35</f>
        <v>9</v>
      </c>
      <c r="N35" s="142" t="str">
        <f t="shared" si="4"/>
        <v>ปกติ</v>
      </c>
      <c r="O35" s="145">
        <f>input1!AS35</f>
        <v>7</v>
      </c>
      <c r="P35" s="143" t="str">
        <f t="shared" si="5"/>
        <v>ไม่มีจุดแข็ง</v>
      </c>
      <c r="Q35" s="146">
        <f t="shared" si="6"/>
        <v>45</v>
      </c>
      <c r="R35" s="167">
        <f t="shared" si="7"/>
        <v>45</v>
      </c>
      <c r="S35" s="157" t="str">
        <f t="shared" si="8"/>
        <v>ปกติ</v>
      </c>
    </row>
    <row r="36" spans="1:19" s="13" customFormat="1" ht="18" customHeight="1" x14ac:dyDescent="0.45">
      <c r="A36" s="200" t="s">
        <v>9</v>
      </c>
      <c r="B36" s="109" t="str">
        <f>input1!B36</f>
        <v>24</v>
      </c>
      <c r="C36" s="124" t="str">
        <f>input1!C36</f>
        <v>01459</v>
      </c>
      <c r="D36" s="125" t="str">
        <f>input1!D36</f>
        <v>เด็กชายอรรถพล  ใจแสน</v>
      </c>
      <c r="E36" s="126">
        <f>input1!E36</f>
        <v>1</v>
      </c>
      <c r="F36" s="144" t="str">
        <f t="shared" si="0"/>
        <v>ชาย</v>
      </c>
      <c r="G36" s="145">
        <f>input1!AF36</f>
        <v>13</v>
      </c>
      <c r="H36" s="142" t="str">
        <f t="shared" si="1"/>
        <v>เสี่ยง/มีปัญหา</v>
      </c>
      <c r="I36" s="147">
        <f>input1!AI36</f>
        <v>11</v>
      </c>
      <c r="J36" s="142" t="str">
        <f t="shared" si="2"/>
        <v>เสี่ยง/มีปัญหา</v>
      </c>
      <c r="K36" s="145">
        <f>input1!AM36</f>
        <v>10</v>
      </c>
      <c r="L36" s="142" t="str">
        <f t="shared" si="3"/>
        <v>ปกติ</v>
      </c>
      <c r="M36" s="147">
        <f>input1!AQ36</f>
        <v>9</v>
      </c>
      <c r="N36" s="142" t="str">
        <f t="shared" si="4"/>
        <v>ปกติ</v>
      </c>
      <c r="O36" s="145">
        <f>input1!AS36</f>
        <v>9</v>
      </c>
      <c r="P36" s="143" t="str">
        <f t="shared" si="5"/>
        <v>ไม่มีจุดแข็ง</v>
      </c>
      <c r="Q36" s="146">
        <f t="shared" si="6"/>
        <v>52</v>
      </c>
      <c r="R36" s="167">
        <f t="shared" si="7"/>
        <v>52</v>
      </c>
      <c r="S36" s="157" t="str">
        <f t="shared" si="8"/>
        <v>เสี่ยง/มีปัญหา</v>
      </c>
    </row>
    <row r="37" spans="1:19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144" t="str">
        <f t="shared" si="0"/>
        <v>-</v>
      </c>
      <c r="G37" s="145" t="str">
        <f>input1!AF37</f>
        <v>0</v>
      </c>
      <c r="H37" s="142" t="str">
        <f t="shared" si="1"/>
        <v>เสี่ยง/มีปัญหา</v>
      </c>
      <c r="I37" s="147" t="str">
        <f>input1!AI37</f>
        <v>0</v>
      </c>
      <c r="J37" s="142" t="str">
        <f t="shared" si="2"/>
        <v>เสี่ยง/มีปัญหา</v>
      </c>
      <c r="K37" s="145" t="str">
        <f>input1!AM37</f>
        <v>0</v>
      </c>
      <c r="L37" s="142" t="str">
        <f t="shared" si="3"/>
        <v>เสี่ยง/มีปัญหา</v>
      </c>
      <c r="M37" s="147" t="str">
        <f>input1!AQ37</f>
        <v>0</v>
      </c>
      <c r="N37" s="142" t="str">
        <f t="shared" si="4"/>
        <v>เสี่ยง/มีปัญหา</v>
      </c>
      <c r="O37" s="145" t="str">
        <f>input1!AS37</f>
        <v>0</v>
      </c>
      <c r="P37" s="143" t="str">
        <f t="shared" si="5"/>
        <v>มีจุดแข็ง</v>
      </c>
      <c r="Q37" s="146">
        <f t="shared" si="6"/>
        <v>0</v>
      </c>
      <c r="R37" s="167" t="str">
        <f t="shared" si="7"/>
        <v>-</v>
      </c>
      <c r="S37" s="157" t="str">
        <f t="shared" si="8"/>
        <v>เสี่ยง/มีปัญหา</v>
      </c>
    </row>
    <row r="38" spans="1:19" s="13" customFormat="1" ht="18" customHeight="1" thickBot="1" x14ac:dyDescent="0.5">
      <c r="A38" s="203" t="s">
        <v>11</v>
      </c>
      <c r="B38" s="110">
        <f>input1!B38</f>
        <v>0</v>
      </c>
      <c r="C38" s="148">
        <f>input1!C38</f>
        <v>0</v>
      </c>
      <c r="D38" s="149">
        <f>input1!D38</f>
        <v>0</v>
      </c>
      <c r="E38" s="150">
        <f>input1!E38</f>
        <v>0</v>
      </c>
      <c r="F38" s="151" t="str">
        <f t="shared" si="0"/>
        <v>-</v>
      </c>
      <c r="G38" s="152" t="str">
        <f>input1!AF38</f>
        <v>0</v>
      </c>
      <c r="H38" s="155" t="str">
        <f t="shared" si="1"/>
        <v>เสี่ยง/มีปัญหา</v>
      </c>
      <c r="I38" s="154" t="str">
        <f>input1!AI38</f>
        <v>0</v>
      </c>
      <c r="J38" s="155" t="str">
        <f t="shared" si="2"/>
        <v>เสี่ยง/มีปัญหา</v>
      </c>
      <c r="K38" s="152" t="str">
        <f>input1!AM38</f>
        <v>0</v>
      </c>
      <c r="L38" s="155" t="str">
        <f t="shared" si="3"/>
        <v>เสี่ยง/มีปัญหา</v>
      </c>
      <c r="M38" s="154" t="str">
        <f>input1!AQ38</f>
        <v>0</v>
      </c>
      <c r="N38" s="155" t="str">
        <f t="shared" si="4"/>
        <v>เสี่ยง/มีปัญหา</v>
      </c>
      <c r="O38" s="152" t="str">
        <f>input1!AS38</f>
        <v>0</v>
      </c>
      <c r="P38" s="156" t="str">
        <f t="shared" si="5"/>
        <v>มีจุดแข็ง</v>
      </c>
      <c r="Q38" s="153">
        <f t="shared" si="6"/>
        <v>0</v>
      </c>
      <c r="R38" s="168" t="str">
        <f t="shared" si="7"/>
        <v>-</v>
      </c>
      <c r="S38" s="151" t="str">
        <f t="shared" si="8"/>
        <v>เสี่ยง/มีปัญหา</v>
      </c>
    </row>
    <row r="39" spans="1:19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157" t="str">
        <f t="shared" si="0"/>
        <v>-</v>
      </c>
      <c r="G39" s="139" t="str">
        <f>input1!AF39</f>
        <v>0</v>
      </c>
      <c r="H39" s="142" t="str">
        <f t="shared" si="1"/>
        <v>เสี่ยง/มีปัญหา</v>
      </c>
      <c r="I39" s="141" t="str">
        <f>input1!AI39</f>
        <v>0</v>
      </c>
      <c r="J39" s="142" t="str">
        <f t="shared" si="2"/>
        <v>เสี่ยง/มีปัญหา</v>
      </c>
      <c r="K39" s="139" t="str">
        <f>input1!AM39</f>
        <v>0</v>
      </c>
      <c r="L39" s="142" t="str">
        <f t="shared" si="3"/>
        <v>เสี่ยง/มีปัญหา</v>
      </c>
      <c r="M39" s="141" t="str">
        <f>input1!AQ39</f>
        <v>0</v>
      </c>
      <c r="N39" s="142" t="str">
        <f t="shared" si="4"/>
        <v>เสี่ยง/มีปัญหา</v>
      </c>
      <c r="O39" s="139" t="str">
        <f>input1!AS39</f>
        <v>0</v>
      </c>
      <c r="P39" s="143" t="str">
        <f t="shared" si="5"/>
        <v>มีจุดแข็ง</v>
      </c>
      <c r="Q39" s="140">
        <f t="shared" si="6"/>
        <v>0</v>
      </c>
      <c r="R39" s="166" t="str">
        <f t="shared" si="7"/>
        <v>-</v>
      </c>
      <c r="S39" s="157" t="str">
        <f t="shared" si="8"/>
        <v>เสี่ยง/มีปัญหา</v>
      </c>
    </row>
    <row r="40" spans="1:19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144" t="str">
        <f t="shared" si="0"/>
        <v>-</v>
      </c>
      <c r="G40" s="145" t="str">
        <f>input1!AF40</f>
        <v>0</v>
      </c>
      <c r="H40" s="142" t="str">
        <f t="shared" si="1"/>
        <v>เสี่ยง/มีปัญหา</v>
      </c>
      <c r="I40" s="147" t="str">
        <f>input1!AI40</f>
        <v>0</v>
      </c>
      <c r="J40" s="142" t="str">
        <f t="shared" si="2"/>
        <v>เสี่ยง/มีปัญหา</v>
      </c>
      <c r="K40" s="145" t="str">
        <f>input1!AM40</f>
        <v>0</v>
      </c>
      <c r="L40" s="142" t="str">
        <f t="shared" si="3"/>
        <v>เสี่ยง/มีปัญหา</v>
      </c>
      <c r="M40" s="147" t="str">
        <f>input1!AQ40</f>
        <v>0</v>
      </c>
      <c r="N40" s="142" t="str">
        <f t="shared" si="4"/>
        <v>เสี่ยง/มีปัญหา</v>
      </c>
      <c r="O40" s="145" t="str">
        <f>input1!AS40</f>
        <v>0</v>
      </c>
      <c r="P40" s="143" t="str">
        <f t="shared" si="5"/>
        <v>มีจุดแข็ง</v>
      </c>
      <c r="Q40" s="146">
        <f t="shared" si="6"/>
        <v>0</v>
      </c>
      <c r="R40" s="167" t="str">
        <f t="shared" si="7"/>
        <v>-</v>
      </c>
      <c r="S40" s="157" t="str">
        <f t="shared" si="8"/>
        <v>เสี่ยง/มีปัญหา</v>
      </c>
    </row>
    <row r="41" spans="1:19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144" t="str">
        <f t="shared" si="0"/>
        <v>-</v>
      </c>
      <c r="G41" s="145" t="str">
        <f>input1!AF41</f>
        <v>0</v>
      </c>
      <c r="H41" s="142" t="str">
        <f t="shared" si="1"/>
        <v>เสี่ยง/มีปัญหา</v>
      </c>
      <c r="I41" s="147" t="str">
        <f>input1!AI41</f>
        <v>0</v>
      </c>
      <c r="J41" s="142" t="str">
        <f t="shared" si="2"/>
        <v>เสี่ยง/มีปัญหา</v>
      </c>
      <c r="K41" s="145" t="str">
        <f>input1!AM41</f>
        <v>0</v>
      </c>
      <c r="L41" s="142" t="str">
        <f t="shared" si="3"/>
        <v>เสี่ยง/มีปัญหา</v>
      </c>
      <c r="M41" s="147" t="str">
        <f>input1!AQ41</f>
        <v>0</v>
      </c>
      <c r="N41" s="142" t="str">
        <f t="shared" si="4"/>
        <v>เสี่ยง/มีปัญหา</v>
      </c>
      <c r="O41" s="145" t="str">
        <f>input1!AS41</f>
        <v>0</v>
      </c>
      <c r="P41" s="143" t="str">
        <f t="shared" si="5"/>
        <v>มีจุดแข็ง</v>
      </c>
      <c r="Q41" s="146">
        <f t="shared" si="6"/>
        <v>0</v>
      </c>
      <c r="R41" s="167" t="str">
        <f t="shared" si="7"/>
        <v>-</v>
      </c>
      <c r="S41" s="157" t="str">
        <f t="shared" si="8"/>
        <v>เสี่ยง/มีปัญหา</v>
      </c>
    </row>
    <row r="42" spans="1:19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144" t="str">
        <f t="shared" si="0"/>
        <v>-</v>
      </c>
      <c r="G42" s="145" t="str">
        <f>input1!AF42</f>
        <v>0</v>
      </c>
      <c r="H42" s="142" t="str">
        <f t="shared" si="1"/>
        <v>เสี่ยง/มีปัญหา</v>
      </c>
      <c r="I42" s="147" t="str">
        <f>input1!AI42</f>
        <v>0</v>
      </c>
      <c r="J42" s="142" t="str">
        <f t="shared" si="2"/>
        <v>เสี่ยง/มีปัญหา</v>
      </c>
      <c r="K42" s="145" t="str">
        <f>input1!AM42</f>
        <v>0</v>
      </c>
      <c r="L42" s="142" t="str">
        <f t="shared" si="3"/>
        <v>เสี่ยง/มีปัญหา</v>
      </c>
      <c r="M42" s="147" t="str">
        <f>input1!AQ42</f>
        <v>0</v>
      </c>
      <c r="N42" s="142" t="str">
        <f t="shared" si="4"/>
        <v>เสี่ยง/มีปัญหา</v>
      </c>
      <c r="O42" s="145" t="str">
        <f>input1!AS42</f>
        <v>0</v>
      </c>
      <c r="P42" s="143" t="str">
        <f t="shared" si="5"/>
        <v>มีจุดแข็ง</v>
      </c>
      <c r="Q42" s="146">
        <f t="shared" si="6"/>
        <v>0</v>
      </c>
      <c r="R42" s="167" t="str">
        <f t="shared" si="7"/>
        <v>-</v>
      </c>
      <c r="S42" s="157" t="str">
        <f t="shared" si="8"/>
        <v>เสี่ยง/มีปัญหา</v>
      </c>
    </row>
    <row r="43" spans="1:19" s="13" customFormat="1" ht="18" customHeight="1" thickBot="1" x14ac:dyDescent="0.5">
      <c r="A43" s="203" t="s">
        <v>16</v>
      </c>
      <c r="B43" s="110">
        <f>input1!B43</f>
        <v>0</v>
      </c>
      <c r="C43" s="124">
        <f>input1!C43</f>
        <v>0</v>
      </c>
      <c r="D43" s="125">
        <f>input1!D43</f>
        <v>0</v>
      </c>
      <c r="E43" s="126">
        <f>input1!E43</f>
        <v>0</v>
      </c>
      <c r="F43" s="144" t="str">
        <f t="shared" si="0"/>
        <v>-</v>
      </c>
      <c r="G43" s="145" t="str">
        <f>input1!AF43</f>
        <v>0</v>
      </c>
      <c r="H43" s="142" t="str">
        <f t="shared" si="1"/>
        <v>เสี่ยง/มีปัญหา</v>
      </c>
      <c r="I43" s="147" t="str">
        <f>input1!AI43</f>
        <v>0</v>
      </c>
      <c r="J43" s="142" t="str">
        <f t="shared" si="2"/>
        <v>เสี่ยง/มีปัญหา</v>
      </c>
      <c r="K43" s="145" t="str">
        <f>input1!AM43</f>
        <v>0</v>
      </c>
      <c r="L43" s="142" t="str">
        <f t="shared" si="3"/>
        <v>เสี่ยง/มีปัญหา</v>
      </c>
      <c r="M43" s="147" t="str">
        <f>input1!AQ43</f>
        <v>0</v>
      </c>
      <c r="N43" s="142" t="str">
        <f t="shared" si="4"/>
        <v>เสี่ยง/มีปัญหา</v>
      </c>
      <c r="O43" s="145" t="str">
        <f>input1!AS43</f>
        <v>0</v>
      </c>
      <c r="P43" s="143" t="str">
        <f t="shared" si="5"/>
        <v>มีจุดแข็ง</v>
      </c>
      <c r="Q43" s="146">
        <f>G43+I43+K43+M43+O43</f>
        <v>0</v>
      </c>
      <c r="R43" s="167" t="str">
        <f t="shared" si="7"/>
        <v>-</v>
      </c>
      <c r="S43" s="157" t="str">
        <f t="shared" si="8"/>
        <v>เสี่ยง/มีปัญหา</v>
      </c>
    </row>
    <row r="44" spans="1:19" s="13" customFormat="1" ht="18" customHeight="1" thickBot="1" x14ac:dyDescent="0.5">
      <c r="A44" s="205" t="s">
        <v>59</v>
      </c>
      <c r="B44" s="110">
        <f>input1!B44</f>
        <v>0</v>
      </c>
      <c r="C44" s="127">
        <f>input1!C44</f>
        <v>0</v>
      </c>
      <c r="D44" s="128">
        <f>input1!D44</f>
        <v>0</v>
      </c>
      <c r="E44" s="170">
        <f>input1!E44</f>
        <v>0</v>
      </c>
      <c r="F44" s="151" t="str">
        <f t="shared" si="0"/>
        <v>-</v>
      </c>
      <c r="G44" s="152" t="str">
        <f>input1!AF44</f>
        <v>0</v>
      </c>
      <c r="H44" s="155" t="str">
        <f t="shared" si="1"/>
        <v>เสี่ยง/มีปัญหา</v>
      </c>
      <c r="I44" s="154" t="str">
        <f>input1!AI44</f>
        <v>0</v>
      </c>
      <c r="J44" s="155" t="str">
        <f t="shared" si="2"/>
        <v>เสี่ยง/มีปัญหา</v>
      </c>
      <c r="K44" s="152" t="str">
        <f>input1!AM44</f>
        <v>0</v>
      </c>
      <c r="L44" s="155" t="str">
        <f t="shared" si="3"/>
        <v>เสี่ยง/มีปัญหา</v>
      </c>
      <c r="M44" s="154" t="str">
        <f>input1!AQ44</f>
        <v>0</v>
      </c>
      <c r="N44" s="155" t="str">
        <f t="shared" si="4"/>
        <v>เสี่ยง/มีปัญหา</v>
      </c>
      <c r="O44" s="152" t="str">
        <f>input1!AS44</f>
        <v>0</v>
      </c>
      <c r="P44" s="156" t="str">
        <f t="shared" si="5"/>
        <v>มีจุดแข็ง</v>
      </c>
      <c r="Q44" s="153">
        <f>G44+I44+K44+M44+O44</f>
        <v>0</v>
      </c>
      <c r="R44" s="168" t="str">
        <f t="shared" si="7"/>
        <v>-</v>
      </c>
      <c r="S44" s="151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21" t="s">
        <v>54</v>
      </c>
      <c r="E46" s="122"/>
      <c r="F46" s="122"/>
      <c r="G46" s="122"/>
      <c r="H46" s="122"/>
      <c r="I46" s="122"/>
      <c r="J46" s="123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0" t="s">
        <v>26</v>
      </c>
      <c r="B1" s="221"/>
      <c r="C1" s="221"/>
      <c r="D1" s="221"/>
      <c r="E1" s="221"/>
      <c r="F1" s="222"/>
      <c r="G1" s="221" t="s">
        <v>44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</row>
    <row r="2" spans="1:19" ht="22.5" customHeight="1" thickBot="1" x14ac:dyDescent="0.5">
      <c r="A2" s="242" t="str">
        <f>input1!A2</f>
        <v>ชั้นมัธยมศึกษาปีที่ 2/4</v>
      </c>
      <c r="B2" s="241"/>
      <c r="C2" s="241"/>
      <c r="D2" s="241"/>
      <c r="E2" s="241"/>
      <c r="F2" s="243"/>
      <c r="G2" s="220" t="s">
        <v>37</v>
      </c>
      <c r="H2" s="222"/>
      <c r="I2" s="244" t="s">
        <v>38</v>
      </c>
      <c r="J2" s="244"/>
      <c r="K2" s="220" t="s">
        <v>39</v>
      </c>
      <c r="L2" s="222"/>
      <c r="M2" s="244" t="s">
        <v>40</v>
      </c>
      <c r="N2" s="244"/>
      <c r="O2" s="220" t="s">
        <v>41</v>
      </c>
      <c r="P2" s="222"/>
      <c r="Q2" s="130"/>
      <c r="R2" s="220" t="s">
        <v>42</v>
      </c>
      <c r="S2" s="222"/>
    </row>
    <row r="3" spans="1:19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31" t="s">
        <v>24</v>
      </c>
      <c r="G3" s="132" t="s">
        <v>35</v>
      </c>
      <c r="H3" s="133" t="s">
        <v>36</v>
      </c>
      <c r="I3" s="132" t="s">
        <v>35</v>
      </c>
      <c r="J3" s="134" t="s">
        <v>36</v>
      </c>
      <c r="K3" s="135" t="s">
        <v>35</v>
      </c>
      <c r="L3" s="133" t="s">
        <v>36</v>
      </c>
      <c r="M3" s="132" t="s">
        <v>35</v>
      </c>
      <c r="N3" s="134" t="s">
        <v>36</v>
      </c>
      <c r="O3" s="135" t="s">
        <v>35</v>
      </c>
      <c r="P3" s="136" t="s">
        <v>36</v>
      </c>
      <c r="Q3" s="137"/>
      <c r="R3" s="169" t="s">
        <v>35</v>
      </c>
      <c r="S3" s="107" t="s">
        <v>36</v>
      </c>
    </row>
    <row r="4" spans="1:19" s="13" customFormat="1" ht="18" customHeight="1" x14ac:dyDescent="0.45">
      <c r="A4" s="198" t="s">
        <v>65</v>
      </c>
      <c r="B4" s="109" t="str">
        <f>input1!B4</f>
        <v>24</v>
      </c>
      <c r="C4" s="124" t="str">
        <f>input1!C4</f>
        <v>01423</v>
      </c>
      <c r="D4" s="125" t="str">
        <f>input1!D4</f>
        <v>เด็กชายกฤษชาญา  จ้อยโทน</v>
      </c>
      <c r="E4" s="126">
        <f>input1!E4</f>
        <v>1</v>
      </c>
      <c r="F4" s="138" t="str">
        <f>IF(E4=1,"ชาย",IF(E4=2,"หญิง","-"))</f>
        <v>ชาย</v>
      </c>
      <c r="G4" s="139">
        <f>input2!AF4</f>
        <v>5</v>
      </c>
      <c r="H4" s="142" t="str">
        <f>IF(G4&gt;10,"เสี่ยง/มีปัญหา","ปกติ")</f>
        <v>ปกติ</v>
      </c>
      <c r="I4" s="141">
        <f>input2!AI4</f>
        <v>5</v>
      </c>
      <c r="J4" s="142" t="str">
        <f>IF(I4&gt;9,"เสี่ยง/มีปัญหา","ปกติ")</f>
        <v>ปกติ</v>
      </c>
      <c r="K4" s="139">
        <f>input2!AM4</f>
        <v>10</v>
      </c>
      <c r="L4" s="142" t="str">
        <f>IF(K4&gt;10,"เสี่ยง/มีปัญหา","ปกติ")</f>
        <v>ปกติ</v>
      </c>
      <c r="M4" s="141">
        <f>input2!AQ4</f>
        <v>5</v>
      </c>
      <c r="N4" s="142" t="str">
        <f>IF(M4&gt;9,"เสี่ยง/มีปัญหา","ปกติ")</f>
        <v>ปกติ</v>
      </c>
      <c r="O4" s="139">
        <f>input2!AS4</f>
        <v>15</v>
      </c>
      <c r="P4" s="143" t="str">
        <f>IF(O4&gt;10,"มีจุดแข็ง","ไม่มีจุดแข็ง")</f>
        <v>มีจุดแข็ง</v>
      </c>
      <c r="Q4" s="140">
        <f>G4+I4+K4+M4+O4</f>
        <v>40</v>
      </c>
      <c r="R4" s="166">
        <f>IF(Q4&lt;1,"-",Q4)</f>
        <v>40</v>
      </c>
      <c r="S4" s="157" t="str">
        <f>IF(R4&gt;48,"เสี่ยง/มีปัญหา","ปกติ")</f>
        <v>ปกติ</v>
      </c>
    </row>
    <row r="5" spans="1:19" s="13" customFormat="1" ht="18" customHeight="1" x14ac:dyDescent="0.45">
      <c r="A5" s="111" t="s">
        <v>66</v>
      </c>
      <c r="B5" s="109" t="str">
        <f>input1!B5</f>
        <v>24</v>
      </c>
      <c r="C5" s="124" t="str">
        <f>input1!C5</f>
        <v>01424</v>
      </c>
      <c r="D5" s="125" t="str">
        <f>input1!D5</f>
        <v>เด็กชายกฤษรัตน์  ล้อตระกูลพาณิชย์</v>
      </c>
      <c r="E5" s="126">
        <f>input1!E5</f>
        <v>1</v>
      </c>
      <c r="F5" s="144" t="str">
        <f t="shared" ref="F5:F44" si="0">IF(E5=1,"ชาย",IF(E5=2,"หญิง","-"))</f>
        <v>ชาย</v>
      </c>
      <c r="G5" s="145">
        <f>input2!AF5</f>
        <v>5</v>
      </c>
      <c r="H5" s="142" t="str">
        <f t="shared" ref="H5:H44" si="1">IF(G5&gt;10,"เสี่ยง/มีปัญหา","ปกติ")</f>
        <v>ปกติ</v>
      </c>
      <c r="I5" s="147">
        <f>input2!AI5</f>
        <v>5</v>
      </c>
      <c r="J5" s="142" t="str">
        <f t="shared" ref="J5:J44" si="2">IF(I5&gt;9,"เสี่ยง/มีปัญหา","ปกติ")</f>
        <v>ปกติ</v>
      </c>
      <c r="K5" s="145">
        <f>input2!AM5</f>
        <v>9</v>
      </c>
      <c r="L5" s="142" t="str">
        <f t="shared" ref="L5:L44" si="3">IF(K5&gt;10,"เสี่ยง/มีปัญหา","ปกติ")</f>
        <v>ปกติ</v>
      </c>
      <c r="M5" s="147">
        <f>input2!AQ5</f>
        <v>5</v>
      </c>
      <c r="N5" s="142" t="str">
        <f t="shared" ref="N5:N44" si="4">IF(M5&gt;9,"เสี่ยง/มีปัญหา","ปกติ")</f>
        <v>ปกติ</v>
      </c>
      <c r="O5" s="145">
        <f>input2!AS5</f>
        <v>15</v>
      </c>
      <c r="P5" s="143" t="str">
        <f t="shared" ref="P5:P44" si="5">IF(O5&gt;10,"มีจุดแข็ง","ไม่มีจุดแข็ง")</f>
        <v>มีจุดแข็ง</v>
      </c>
      <c r="Q5" s="146">
        <f t="shared" ref="Q5:Q42" si="6">G5+I5+K5+M5+O5</f>
        <v>39</v>
      </c>
      <c r="R5" s="167">
        <f t="shared" ref="R5:R44" si="7">IF(Q5&lt;1,"-",Q5)</f>
        <v>39</v>
      </c>
      <c r="S5" s="15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200" t="s">
        <v>67</v>
      </c>
      <c r="B6" s="109" t="str">
        <f>input1!B6</f>
        <v>24</v>
      </c>
      <c r="C6" s="124" t="str">
        <f>input1!C6</f>
        <v>01425</v>
      </c>
      <c r="D6" s="125" t="str">
        <f>input1!D6</f>
        <v>เด็กชายชฏายุ  เทียนคำ</v>
      </c>
      <c r="E6" s="126">
        <f>input1!E6</f>
        <v>1</v>
      </c>
      <c r="F6" s="144" t="str">
        <f t="shared" si="0"/>
        <v>ชาย</v>
      </c>
      <c r="G6" s="139">
        <f>input2!AF6</f>
        <v>6</v>
      </c>
      <c r="H6" s="142" t="str">
        <f t="shared" si="1"/>
        <v>ปกติ</v>
      </c>
      <c r="I6" s="141">
        <f>input2!AI6</f>
        <v>5</v>
      </c>
      <c r="J6" s="142" t="str">
        <f t="shared" si="2"/>
        <v>ปกติ</v>
      </c>
      <c r="K6" s="139">
        <f>input2!AM6</f>
        <v>8</v>
      </c>
      <c r="L6" s="142" t="str">
        <f t="shared" si="3"/>
        <v>ปกติ</v>
      </c>
      <c r="M6" s="141">
        <f>input2!AQ6</f>
        <v>5</v>
      </c>
      <c r="N6" s="142" t="str">
        <f t="shared" si="4"/>
        <v>ปกติ</v>
      </c>
      <c r="O6" s="139">
        <f>input2!AS6</f>
        <v>15</v>
      </c>
      <c r="P6" s="143" t="str">
        <f t="shared" si="5"/>
        <v>มีจุดแข็ง</v>
      </c>
      <c r="Q6" s="146">
        <f t="shared" si="6"/>
        <v>39</v>
      </c>
      <c r="R6" s="167">
        <f t="shared" si="7"/>
        <v>39</v>
      </c>
      <c r="S6" s="157" t="str">
        <f t="shared" si="8"/>
        <v>ปกติ</v>
      </c>
    </row>
    <row r="7" spans="1:19" s="13" customFormat="1" ht="18" customHeight="1" x14ac:dyDescent="0.45">
      <c r="A7" s="202" t="s">
        <v>68</v>
      </c>
      <c r="B7" s="109" t="str">
        <f>input1!B7</f>
        <v>24</v>
      </c>
      <c r="C7" s="124" t="str">
        <f>input1!C7</f>
        <v>01426</v>
      </c>
      <c r="D7" s="125" t="str">
        <f>input1!D7</f>
        <v>เด็กชายชัยวุฒิ  หนูบ้านเกาะ</v>
      </c>
      <c r="E7" s="126">
        <f>input1!E7</f>
        <v>1</v>
      </c>
      <c r="F7" s="144" t="str">
        <f t="shared" si="0"/>
        <v>ชาย</v>
      </c>
      <c r="G7" s="145">
        <f>input2!AF7</f>
        <v>6</v>
      </c>
      <c r="H7" s="142" t="str">
        <f t="shared" si="1"/>
        <v>ปกติ</v>
      </c>
      <c r="I7" s="147">
        <f>input2!AI7</f>
        <v>5</v>
      </c>
      <c r="J7" s="142" t="str">
        <f t="shared" si="2"/>
        <v>ปกติ</v>
      </c>
      <c r="K7" s="145">
        <f>input2!AM7</f>
        <v>10</v>
      </c>
      <c r="L7" s="142" t="str">
        <f t="shared" si="3"/>
        <v>ปกติ</v>
      </c>
      <c r="M7" s="147">
        <f>input2!AQ7</f>
        <v>5</v>
      </c>
      <c r="N7" s="142" t="str">
        <f t="shared" si="4"/>
        <v>ปกติ</v>
      </c>
      <c r="O7" s="145">
        <f>input2!AS7</f>
        <v>15</v>
      </c>
      <c r="P7" s="143" t="str">
        <f t="shared" si="5"/>
        <v>มีจุดแข็ง</v>
      </c>
      <c r="Q7" s="146">
        <f t="shared" si="6"/>
        <v>41</v>
      </c>
      <c r="R7" s="167">
        <f t="shared" si="7"/>
        <v>41</v>
      </c>
      <c r="S7" s="157" t="str">
        <f t="shared" si="8"/>
        <v>ปกติ</v>
      </c>
    </row>
    <row r="8" spans="1:19" s="13" customFormat="1" ht="18" customHeight="1" thickBot="1" x14ac:dyDescent="0.5">
      <c r="A8" s="203" t="s">
        <v>69</v>
      </c>
      <c r="B8" s="110" t="str">
        <f>input1!B8</f>
        <v>24</v>
      </c>
      <c r="C8" s="148" t="str">
        <f>input1!C8</f>
        <v>01427</v>
      </c>
      <c r="D8" s="149" t="str">
        <f>input1!D8</f>
        <v>เด็กชายไชยวัฒน์  ศรีอุดม</v>
      </c>
      <c r="E8" s="150">
        <f>input1!E8</f>
        <v>1</v>
      </c>
      <c r="F8" s="151" t="str">
        <f t="shared" si="0"/>
        <v>ชาย</v>
      </c>
      <c r="G8" s="154">
        <f>input2!AF8</f>
        <v>6</v>
      </c>
      <c r="H8" s="155" t="str">
        <f t="shared" si="1"/>
        <v>ปกติ</v>
      </c>
      <c r="I8" s="154">
        <f>input2!AI8</f>
        <v>5</v>
      </c>
      <c r="J8" s="155" t="str">
        <f t="shared" si="2"/>
        <v>ปกติ</v>
      </c>
      <c r="K8" s="152">
        <f>input2!AM8</f>
        <v>11</v>
      </c>
      <c r="L8" s="155" t="str">
        <f t="shared" si="3"/>
        <v>เสี่ยง/มีปัญหา</v>
      </c>
      <c r="M8" s="154">
        <f>input2!AQ8</f>
        <v>5</v>
      </c>
      <c r="N8" s="155" t="str">
        <f t="shared" si="4"/>
        <v>ปกติ</v>
      </c>
      <c r="O8" s="152">
        <f>input2!AS8</f>
        <v>15</v>
      </c>
      <c r="P8" s="156" t="str">
        <f t="shared" si="5"/>
        <v>มีจุดแข็ง</v>
      </c>
      <c r="Q8" s="153">
        <f t="shared" si="6"/>
        <v>42</v>
      </c>
      <c r="R8" s="168">
        <f t="shared" si="7"/>
        <v>42</v>
      </c>
      <c r="S8" s="151" t="str">
        <f t="shared" si="8"/>
        <v>ปกติ</v>
      </c>
    </row>
    <row r="9" spans="1:19" s="13" customFormat="1" ht="18" customHeight="1" x14ac:dyDescent="0.45">
      <c r="A9" s="198" t="s">
        <v>70</v>
      </c>
      <c r="B9" s="109" t="str">
        <f>input1!B9</f>
        <v>24</v>
      </c>
      <c r="C9" s="124" t="str">
        <f>input1!C9</f>
        <v>01428</v>
      </c>
      <c r="D9" s="125" t="str">
        <f>input1!D9</f>
        <v>เด็กชายณัฐพล  รอดอ่อน</v>
      </c>
      <c r="E9" s="126">
        <f>input1!E9</f>
        <v>1</v>
      </c>
      <c r="F9" s="157" t="str">
        <f t="shared" si="0"/>
        <v>ชาย</v>
      </c>
      <c r="G9" s="139">
        <f>input2!AF9</f>
        <v>5</v>
      </c>
      <c r="H9" s="142" t="str">
        <f t="shared" si="1"/>
        <v>ปกติ</v>
      </c>
      <c r="I9" s="141">
        <f>input2!AI9</f>
        <v>5</v>
      </c>
      <c r="J9" s="142" t="str">
        <f t="shared" si="2"/>
        <v>ปกติ</v>
      </c>
      <c r="K9" s="139">
        <f>input2!AM9</f>
        <v>11</v>
      </c>
      <c r="L9" s="142" t="str">
        <f t="shared" si="3"/>
        <v>เสี่ยง/มีปัญหา</v>
      </c>
      <c r="M9" s="141">
        <f>input2!AQ9</f>
        <v>5</v>
      </c>
      <c r="N9" s="142" t="str">
        <f t="shared" si="4"/>
        <v>ปกติ</v>
      </c>
      <c r="O9" s="139">
        <f>input2!AS9</f>
        <v>15</v>
      </c>
      <c r="P9" s="143" t="str">
        <f t="shared" si="5"/>
        <v>มีจุดแข็ง</v>
      </c>
      <c r="Q9" s="140">
        <f t="shared" si="6"/>
        <v>41</v>
      </c>
      <c r="R9" s="166">
        <f t="shared" si="7"/>
        <v>41</v>
      </c>
      <c r="S9" s="157" t="str">
        <f t="shared" si="8"/>
        <v>ปกติ</v>
      </c>
    </row>
    <row r="10" spans="1:19" s="13" customFormat="1" ht="18" customHeight="1" x14ac:dyDescent="0.45">
      <c r="A10" s="111" t="s">
        <v>71</v>
      </c>
      <c r="B10" s="109" t="str">
        <f>input1!B10</f>
        <v>24</v>
      </c>
      <c r="C10" s="124" t="str">
        <f>input1!C10</f>
        <v>01429</v>
      </c>
      <c r="D10" s="125" t="str">
        <f>input1!D10</f>
        <v>เด็กชายดนุสรณ์  จันทร์ศรี</v>
      </c>
      <c r="E10" s="126">
        <f>input1!E10</f>
        <v>1</v>
      </c>
      <c r="F10" s="144" t="str">
        <f t="shared" si="0"/>
        <v>ชาย</v>
      </c>
      <c r="G10" s="139">
        <f>input2!AF10</f>
        <v>6</v>
      </c>
      <c r="H10" s="142" t="str">
        <f t="shared" si="1"/>
        <v>ปกติ</v>
      </c>
      <c r="I10" s="141">
        <f>input2!AI10</f>
        <v>5</v>
      </c>
      <c r="J10" s="142" t="str">
        <f t="shared" si="2"/>
        <v>ปกติ</v>
      </c>
      <c r="K10" s="139">
        <f>input2!AM10</f>
        <v>7</v>
      </c>
      <c r="L10" s="142" t="str">
        <f t="shared" si="3"/>
        <v>ปกติ</v>
      </c>
      <c r="M10" s="141">
        <f>input2!AQ10</f>
        <v>5</v>
      </c>
      <c r="N10" s="142" t="str">
        <f t="shared" si="4"/>
        <v>ปกติ</v>
      </c>
      <c r="O10" s="139">
        <f>input2!AS10</f>
        <v>15</v>
      </c>
      <c r="P10" s="143" t="str">
        <f t="shared" si="5"/>
        <v>มีจุดแข็ง</v>
      </c>
      <c r="Q10" s="146">
        <f t="shared" si="6"/>
        <v>38</v>
      </c>
      <c r="R10" s="167">
        <f t="shared" si="7"/>
        <v>38</v>
      </c>
      <c r="S10" s="157" t="str">
        <f t="shared" si="8"/>
        <v>ปกติ</v>
      </c>
    </row>
    <row r="11" spans="1:19" s="13" customFormat="1" ht="18" customHeight="1" x14ac:dyDescent="0.45">
      <c r="A11" s="200" t="s">
        <v>72</v>
      </c>
      <c r="B11" s="109" t="str">
        <f>input1!B11</f>
        <v>24</v>
      </c>
      <c r="C11" s="124" t="str">
        <f>input1!C11</f>
        <v>01430</v>
      </c>
      <c r="D11" s="125" t="str">
        <f>input1!D11</f>
        <v>เด็กชายพัฒนโชติ  จุมสุวรรณ์</v>
      </c>
      <c r="E11" s="126">
        <f>input1!E11</f>
        <v>1</v>
      </c>
      <c r="F11" s="144" t="str">
        <f t="shared" si="0"/>
        <v>ชาย</v>
      </c>
      <c r="G11" s="145">
        <f>input2!AF11</f>
        <v>6</v>
      </c>
      <c r="H11" s="142" t="str">
        <f t="shared" si="1"/>
        <v>ปกติ</v>
      </c>
      <c r="I11" s="147">
        <f>input2!AI11</f>
        <v>5</v>
      </c>
      <c r="J11" s="142" t="str">
        <f t="shared" si="2"/>
        <v>ปกติ</v>
      </c>
      <c r="K11" s="145">
        <f>input2!AM11</f>
        <v>8</v>
      </c>
      <c r="L11" s="142" t="str">
        <f t="shared" si="3"/>
        <v>ปกติ</v>
      </c>
      <c r="M11" s="147">
        <f>input2!AQ11</f>
        <v>5</v>
      </c>
      <c r="N11" s="142" t="str">
        <f t="shared" si="4"/>
        <v>ปกติ</v>
      </c>
      <c r="O11" s="145">
        <f>input2!AS11</f>
        <v>15</v>
      </c>
      <c r="P11" s="143" t="str">
        <f t="shared" si="5"/>
        <v>มีจุดแข็ง</v>
      </c>
      <c r="Q11" s="146">
        <f t="shared" si="6"/>
        <v>39</v>
      </c>
      <c r="R11" s="167">
        <f t="shared" si="7"/>
        <v>39</v>
      </c>
      <c r="S11" s="157" t="str">
        <f t="shared" si="8"/>
        <v>ปกติ</v>
      </c>
    </row>
    <row r="12" spans="1:19" s="13" customFormat="1" ht="18" customHeight="1" x14ac:dyDescent="0.45">
      <c r="A12" s="202" t="s">
        <v>73</v>
      </c>
      <c r="B12" s="109" t="str">
        <f>input1!B12</f>
        <v>24</v>
      </c>
      <c r="C12" s="124" t="str">
        <f>input1!C12</f>
        <v>01431</v>
      </c>
      <c r="D12" s="125" t="str">
        <f>input1!D12</f>
        <v>เด็กชายรัฐภูมิ  บุญยัง</v>
      </c>
      <c r="E12" s="126">
        <f>input1!E12</f>
        <v>1</v>
      </c>
      <c r="F12" s="144" t="str">
        <f t="shared" si="0"/>
        <v>ชาย</v>
      </c>
      <c r="G12" s="139">
        <f>input2!AF12</f>
        <v>6</v>
      </c>
      <c r="H12" s="142" t="str">
        <f t="shared" si="1"/>
        <v>ปกติ</v>
      </c>
      <c r="I12" s="141">
        <f>input2!AI12</f>
        <v>5</v>
      </c>
      <c r="J12" s="142" t="str">
        <f t="shared" si="2"/>
        <v>ปกติ</v>
      </c>
      <c r="K12" s="139">
        <f>input2!AM12</f>
        <v>8</v>
      </c>
      <c r="L12" s="142" t="str">
        <f t="shared" si="3"/>
        <v>ปกติ</v>
      </c>
      <c r="M12" s="141">
        <f>input2!AQ12</f>
        <v>5</v>
      </c>
      <c r="N12" s="142" t="str">
        <f t="shared" si="4"/>
        <v>ปกติ</v>
      </c>
      <c r="O12" s="139">
        <f>input2!AS12</f>
        <v>15</v>
      </c>
      <c r="P12" s="143" t="str">
        <f t="shared" si="5"/>
        <v>มีจุดแข็ง</v>
      </c>
      <c r="Q12" s="146">
        <f t="shared" si="6"/>
        <v>39</v>
      </c>
      <c r="R12" s="167">
        <f t="shared" si="7"/>
        <v>39</v>
      </c>
      <c r="S12" s="157" t="str">
        <f t="shared" si="8"/>
        <v>ปกติ</v>
      </c>
    </row>
    <row r="13" spans="1:19" s="13" customFormat="1" ht="18" customHeight="1" thickBot="1" x14ac:dyDescent="0.5">
      <c r="A13" s="203" t="s">
        <v>74</v>
      </c>
      <c r="B13" s="110" t="str">
        <f>input1!B13</f>
        <v>24</v>
      </c>
      <c r="C13" s="148" t="str">
        <f>input1!C13</f>
        <v>01432</v>
      </c>
      <c r="D13" s="149" t="str">
        <f>input1!D13</f>
        <v>เด็กชายอนุสรณ์  คงภักดี</v>
      </c>
      <c r="E13" s="150">
        <f>input1!E13</f>
        <v>1</v>
      </c>
      <c r="F13" s="151" t="str">
        <f t="shared" si="0"/>
        <v>ชาย</v>
      </c>
      <c r="G13" s="154">
        <f>input2!AF13</f>
        <v>6</v>
      </c>
      <c r="H13" s="155" t="str">
        <f t="shared" si="1"/>
        <v>ปกติ</v>
      </c>
      <c r="I13" s="154">
        <f>input2!AI13</f>
        <v>5</v>
      </c>
      <c r="J13" s="155" t="str">
        <f t="shared" si="2"/>
        <v>ปกติ</v>
      </c>
      <c r="K13" s="152">
        <f>input2!AM13</f>
        <v>7</v>
      </c>
      <c r="L13" s="155" t="str">
        <f t="shared" si="3"/>
        <v>ปกติ</v>
      </c>
      <c r="M13" s="154">
        <f>input2!AQ13</f>
        <v>5</v>
      </c>
      <c r="N13" s="155" t="str">
        <f t="shared" si="4"/>
        <v>ปกติ</v>
      </c>
      <c r="O13" s="152">
        <f>input2!AS13</f>
        <v>15</v>
      </c>
      <c r="P13" s="156" t="str">
        <f t="shared" si="5"/>
        <v>มีจุดแข็ง</v>
      </c>
      <c r="Q13" s="153">
        <f t="shared" si="6"/>
        <v>38</v>
      </c>
      <c r="R13" s="168">
        <f t="shared" si="7"/>
        <v>38</v>
      </c>
      <c r="S13" s="151" t="str">
        <f t="shared" si="8"/>
        <v>ปกติ</v>
      </c>
    </row>
    <row r="14" spans="1:19" s="13" customFormat="1" ht="18" customHeight="1" x14ac:dyDescent="0.45">
      <c r="A14" s="198" t="s">
        <v>75</v>
      </c>
      <c r="B14" s="109" t="str">
        <f>input1!B14</f>
        <v>24</v>
      </c>
      <c r="C14" s="124" t="str">
        <f>input1!C14</f>
        <v>01433</v>
      </c>
      <c r="D14" s="125" t="str">
        <f>input1!D14</f>
        <v>เด็กหญิงชลธิชา  บัวสัมฤทธิ์</v>
      </c>
      <c r="E14" s="126">
        <f>input1!E14</f>
        <v>2</v>
      </c>
      <c r="F14" s="157" t="str">
        <f t="shared" si="0"/>
        <v>หญิง</v>
      </c>
      <c r="G14" s="139">
        <f>input2!AF14</f>
        <v>6</v>
      </c>
      <c r="H14" s="142" t="str">
        <f t="shared" si="1"/>
        <v>ปกติ</v>
      </c>
      <c r="I14" s="141">
        <f>input2!AI14</f>
        <v>5</v>
      </c>
      <c r="J14" s="142" t="str">
        <f t="shared" si="2"/>
        <v>ปกติ</v>
      </c>
      <c r="K14" s="139">
        <f>input2!AM14</f>
        <v>9</v>
      </c>
      <c r="L14" s="142" t="str">
        <f t="shared" si="3"/>
        <v>ปกติ</v>
      </c>
      <c r="M14" s="141">
        <f>input2!AQ14</f>
        <v>5</v>
      </c>
      <c r="N14" s="142" t="str">
        <f t="shared" si="4"/>
        <v>ปกติ</v>
      </c>
      <c r="O14" s="139">
        <f>input2!AS14</f>
        <v>15</v>
      </c>
      <c r="P14" s="143" t="str">
        <f t="shared" si="5"/>
        <v>มีจุดแข็ง</v>
      </c>
      <c r="Q14" s="140">
        <f t="shared" si="6"/>
        <v>40</v>
      </c>
      <c r="R14" s="166">
        <f t="shared" si="7"/>
        <v>40</v>
      </c>
      <c r="S14" s="157" t="str">
        <f t="shared" si="8"/>
        <v>ปกติ</v>
      </c>
    </row>
    <row r="15" spans="1:19" s="13" customFormat="1" ht="18" customHeight="1" x14ac:dyDescent="0.45">
      <c r="A15" s="111" t="s">
        <v>76</v>
      </c>
      <c r="B15" s="109" t="str">
        <f>input1!B15</f>
        <v>24</v>
      </c>
      <c r="C15" s="124" t="str">
        <f>input1!C15</f>
        <v>01434</v>
      </c>
      <c r="D15" s="125" t="str">
        <f>input1!D15</f>
        <v>เด็กหญิงนันธิดา  สิรินทร์</v>
      </c>
      <c r="E15" s="126">
        <f>input1!E15</f>
        <v>2</v>
      </c>
      <c r="F15" s="144" t="str">
        <f t="shared" si="0"/>
        <v>หญิง</v>
      </c>
      <c r="G15" s="145">
        <f>input2!AF15</f>
        <v>6</v>
      </c>
      <c r="H15" s="142" t="str">
        <f t="shared" si="1"/>
        <v>ปกติ</v>
      </c>
      <c r="I15" s="147">
        <f>input2!AI15</f>
        <v>5</v>
      </c>
      <c r="J15" s="142" t="str">
        <f t="shared" si="2"/>
        <v>ปกติ</v>
      </c>
      <c r="K15" s="145">
        <f>input2!AM15</f>
        <v>8</v>
      </c>
      <c r="L15" s="142" t="str">
        <f t="shared" si="3"/>
        <v>ปกติ</v>
      </c>
      <c r="M15" s="147">
        <f>input2!AQ15</f>
        <v>5</v>
      </c>
      <c r="N15" s="142" t="str">
        <f t="shared" si="4"/>
        <v>ปกติ</v>
      </c>
      <c r="O15" s="145">
        <f>input2!AS15</f>
        <v>15</v>
      </c>
      <c r="P15" s="143" t="str">
        <f t="shared" si="5"/>
        <v>มีจุดแข็ง</v>
      </c>
      <c r="Q15" s="146">
        <f t="shared" si="6"/>
        <v>39</v>
      </c>
      <c r="R15" s="167">
        <f t="shared" si="7"/>
        <v>39</v>
      </c>
      <c r="S15" s="157" t="str">
        <f t="shared" si="8"/>
        <v>ปกติ</v>
      </c>
    </row>
    <row r="16" spans="1:19" s="13" customFormat="1" ht="18" customHeight="1" x14ac:dyDescent="0.45">
      <c r="A16" s="200" t="s">
        <v>77</v>
      </c>
      <c r="B16" s="109" t="str">
        <f>input1!B16</f>
        <v>24</v>
      </c>
      <c r="C16" s="124" t="str">
        <f>input1!C16</f>
        <v>01436</v>
      </c>
      <c r="D16" s="125" t="str">
        <f>input1!D16</f>
        <v>เด็กหญิงปอแก้ว  แก้วบุราณ</v>
      </c>
      <c r="E16" s="126">
        <f>input1!E16</f>
        <v>2</v>
      </c>
      <c r="F16" s="144" t="str">
        <f t="shared" si="0"/>
        <v>หญิง</v>
      </c>
      <c r="G16" s="139">
        <f>input2!AF16</f>
        <v>6</v>
      </c>
      <c r="H16" s="142" t="str">
        <f t="shared" si="1"/>
        <v>ปกติ</v>
      </c>
      <c r="I16" s="141">
        <f>input2!AI16</f>
        <v>5</v>
      </c>
      <c r="J16" s="142" t="str">
        <f t="shared" si="2"/>
        <v>ปกติ</v>
      </c>
      <c r="K16" s="139">
        <f>input2!AM16</f>
        <v>5</v>
      </c>
      <c r="L16" s="142" t="str">
        <f t="shared" si="3"/>
        <v>ปกติ</v>
      </c>
      <c r="M16" s="141">
        <f>input2!AQ16</f>
        <v>5</v>
      </c>
      <c r="N16" s="142" t="str">
        <f t="shared" si="4"/>
        <v>ปกติ</v>
      </c>
      <c r="O16" s="139">
        <f>input2!AS16</f>
        <v>15</v>
      </c>
      <c r="P16" s="143" t="str">
        <f t="shared" si="5"/>
        <v>มีจุดแข็ง</v>
      </c>
      <c r="Q16" s="146">
        <f t="shared" si="6"/>
        <v>36</v>
      </c>
      <c r="R16" s="167">
        <f t="shared" si="7"/>
        <v>36</v>
      </c>
      <c r="S16" s="157" t="str">
        <f t="shared" si="8"/>
        <v>ปกติ</v>
      </c>
    </row>
    <row r="17" spans="1:31" s="13" customFormat="1" ht="18" customHeight="1" x14ac:dyDescent="0.45">
      <c r="A17" s="202" t="s">
        <v>78</v>
      </c>
      <c r="B17" s="109" t="str">
        <f>input1!B17</f>
        <v>24</v>
      </c>
      <c r="C17" s="124" t="str">
        <f>input1!C17</f>
        <v>01437</v>
      </c>
      <c r="D17" s="125" t="str">
        <f>input1!D17</f>
        <v>เด็กหญิงมลฑการ  แซ่เจี่ย</v>
      </c>
      <c r="E17" s="126">
        <f>input1!E17</f>
        <v>2</v>
      </c>
      <c r="F17" s="144" t="str">
        <f t="shared" si="0"/>
        <v>หญิง</v>
      </c>
      <c r="G17" s="145">
        <f>input2!AF17</f>
        <v>6</v>
      </c>
      <c r="H17" s="142" t="str">
        <f t="shared" si="1"/>
        <v>ปกติ</v>
      </c>
      <c r="I17" s="147">
        <f>input2!AI17</f>
        <v>5</v>
      </c>
      <c r="J17" s="142" t="str">
        <f t="shared" si="2"/>
        <v>ปกติ</v>
      </c>
      <c r="K17" s="145">
        <f>input2!AM17</f>
        <v>5</v>
      </c>
      <c r="L17" s="142" t="str">
        <f t="shared" si="3"/>
        <v>ปกติ</v>
      </c>
      <c r="M17" s="147">
        <f>input2!AQ17</f>
        <v>5</v>
      </c>
      <c r="N17" s="142" t="str">
        <f t="shared" si="4"/>
        <v>ปกติ</v>
      </c>
      <c r="O17" s="145">
        <f>input2!AS17</f>
        <v>15</v>
      </c>
      <c r="P17" s="143" t="str">
        <f t="shared" si="5"/>
        <v>มีจุดแข็ง</v>
      </c>
      <c r="Q17" s="146">
        <f t="shared" si="6"/>
        <v>36</v>
      </c>
      <c r="R17" s="167">
        <f t="shared" si="7"/>
        <v>36</v>
      </c>
      <c r="S17" s="157" t="str">
        <f t="shared" si="8"/>
        <v>ปกติ</v>
      </c>
    </row>
    <row r="18" spans="1:31" s="13" customFormat="1" ht="18" customHeight="1" thickBot="1" x14ac:dyDescent="0.5">
      <c r="A18" s="203" t="s">
        <v>79</v>
      </c>
      <c r="B18" s="110" t="str">
        <f>input1!B18</f>
        <v>24</v>
      </c>
      <c r="C18" s="148" t="str">
        <f>input1!C18</f>
        <v>01438</v>
      </c>
      <c r="D18" s="149" t="str">
        <f>input1!D18</f>
        <v>เด็กหญิงวรรวิสา  สำลี</v>
      </c>
      <c r="E18" s="150">
        <f>input1!E18</f>
        <v>2</v>
      </c>
      <c r="F18" s="151" t="str">
        <f t="shared" si="0"/>
        <v>หญิง</v>
      </c>
      <c r="G18" s="154" t="str">
        <f>input2!AF18</f>
        <v>0</v>
      </c>
      <c r="H18" s="155" t="str">
        <f t="shared" si="1"/>
        <v>เสี่ยง/มีปัญหา</v>
      </c>
      <c r="I18" s="154" t="str">
        <f>input2!AI18</f>
        <v>0</v>
      </c>
      <c r="J18" s="155" t="str">
        <f t="shared" si="2"/>
        <v>เสี่ยง/มีปัญหา</v>
      </c>
      <c r="K18" s="152" t="str">
        <f>input2!AM18</f>
        <v>0</v>
      </c>
      <c r="L18" s="155" t="str">
        <f t="shared" si="3"/>
        <v>เสี่ยง/มีปัญหา</v>
      </c>
      <c r="M18" s="154" t="str">
        <f>input2!AQ18</f>
        <v>0</v>
      </c>
      <c r="N18" s="155" t="str">
        <f t="shared" si="4"/>
        <v>เสี่ยง/มีปัญหา</v>
      </c>
      <c r="O18" s="152" t="str">
        <f>input2!AS18</f>
        <v>0</v>
      </c>
      <c r="P18" s="156" t="str">
        <f t="shared" si="5"/>
        <v>มีจุดแข็ง</v>
      </c>
      <c r="Q18" s="153">
        <f t="shared" si="6"/>
        <v>0</v>
      </c>
      <c r="R18" s="168" t="str">
        <f t="shared" si="7"/>
        <v>-</v>
      </c>
      <c r="S18" s="151" t="str">
        <f t="shared" si="8"/>
        <v>เสี่ยง/มีปัญหา</v>
      </c>
    </row>
    <row r="19" spans="1:31" s="13" customFormat="1" ht="18" customHeight="1" x14ac:dyDescent="0.45">
      <c r="A19" s="198" t="s">
        <v>80</v>
      </c>
      <c r="B19" s="109" t="str">
        <f>input1!B19</f>
        <v>24</v>
      </c>
      <c r="C19" s="124" t="str">
        <f>input1!C19</f>
        <v>01440</v>
      </c>
      <c r="D19" s="125" t="str">
        <f>input1!D19</f>
        <v>เด็กหญิงอรัญญา  กันทาบุญ</v>
      </c>
      <c r="E19" s="126">
        <f>input1!E19</f>
        <v>2</v>
      </c>
      <c r="F19" s="157" t="str">
        <f t="shared" si="0"/>
        <v>หญิง</v>
      </c>
      <c r="G19" s="139">
        <f>input2!AF19</f>
        <v>6</v>
      </c>
      <c r="H19" s="142" t="str">
        <f t="shared" si="1"/>
        <v>ปกติ</v>
      </c>
      <c r="I19" s="141">
        <f>input2!AI19</f>
        <v>5</v>
      </c>
      <c r="J19" s="142" t="str">
        <f t="shared" si="2"/>
        <v>ปกติ</v>
      </c>
      <c r="K19" s="139">
        <f>input2!AM19</f>
        <v>5</v>
      </c>
      <c r="L19" s="142" t="str">
        <f t="shared" si="3"/>
        <v>ปกติ</v>
      </c>
      <c r="M19" s="141">
        <f>input2!AQ19</f>
        <v>5</v>
      </c>
      <c r="N19" s="142" t="str">
        <f t="shared" si="4"/>
        <v>ปกติ</v>
      </c>
      <c r="O19" s="139">
        <f>input2!AS19</f>
        <v>15</v>
      </c>
      <c r="P19" s="143" t="str">
        <f t="shared" si="5"/>
        <v>มีจุดแข็ง</v>
      </c>
      <c r="Q19" s="140">
        <f t="shared" si="6"/>
        <v>36</v>
      </c>
      <c r="R19" s="166">
        <f t="shared" si="7"/>
        <v>36</v>
      </c>
      <c r="S19" s="157" t="str">
        <f t="shared" si="8"/>
        <v>ปกติ</v>
      </c>
    </row>
    <row r="20" spans="1:31" s="13" customFormat="1" ht="18" customHeight="1" x14ac:dyDescent="0.45">
      <c r="A20" s="111" t="s">
        <v>29</v>
      </c>
      <c r="B20" s="109" t="str">
        <f>input1!B20</f>
        <v>24</v>
      </c>
      <c r="C20" s="124" t="str">
        <f>input1!C20</f>
        <v>01442</v>
      </c>
      <c r="D20" s="125" t="str">
        <f>input1!D20</f>
        <v>เด็กชายกิตติพงษ์  โพธิ์ทอง</v>
      </c>
      <c r="E20" s="126">
        <f>input1!E20</f>
        <v>1</v>
      </c>
      <c r="F20" s="144" t="str">
        <f t="shared" si="0"/>
        <v>ชาย</v>
      </c>
      <c r="G20" s="139">
        <f>input2!AF20</f>
        <v>6</v>
      </c>
      <c r="H20" s="142" t="str">
        <f t="shared" si="1"/>
        <v>ปกติ</v>
      </c>
      <c r="I20" s="141">
        <f>input2!AI20</f>
        <v>5</v>
      </c>
      <c r="J20" s="142" t="str">
        <f t="shared" si="2"/>
        <v>ปกติ</v>
      </c>
      <c r="K20" s="139">
        <f>input2!AM20</f>
        <v>5</v>
      </c>
      <c r="L20" s="142" t="str">
        <f t="shared" si="3"/>
        <v>ปกติ</v>
      </c>
      <c r="M20" s="141">
        <f>input2!AQ20</f>
        <v>5</v>
      </c>
      <c r="N20" s="142" t="str">
        <f t="shared" si="4"/>
        <v>ปกติ</v>
      </c>
      <c r="O20" s="139">
        <f>input2!AS20</f>
        <v>15</v>
      </c>
      <c r="P20" s="143" t="str">
        <f t="shared" si="5"/>
        <v>มีจุดแข็ง</v>
      </c>
      <c r="Q20" s="146">
        <f t="shared" si="6"/>
        <v>36</v>
      </c>
      <c r="R20" s="167">
        <f t="shared" si="7"/>
        <v>36</v>
      </c>
      <c r="S20" s="15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200" t="s">
        <v>30</v>
      </c>
      <c r="B21" s="109" t="str">
        <f>input1!B21</f>
        <v>24</v>
      </c>
      <c r="C21" s="124" t="str">
        <f>input1!C21</f>
        <v>01443</v>
      </c>
      <c r="D21" s="125" t="str">
        <f>input1!D21</f>
        <v>เด็กชายจุฑา  สรรพค้า</v>
      </c>
      <c r="E21" s="126">
        <f>input1!E21</f>
        <v>1</v>
      </c>
      <c r="F21" s="144" t="str">
        <f t="shared" si="0"/>
        <v>ชาย</v>
      </c>
      <c r="G21" s="145">
        <f>input2!AF21</f>
        <v>6</v>
      </c>
      <c r="H21" s="142" t="str">
        <f t="shared" si="1"/>
        <v>ปกติ</v>
      </c>
      <c r="I21" s="147">
        <f>input2!AI21</f>
        <v>5</v>
      </c>
      <c r="J21" s="142" t="str">
        <f t="shared" si="2"/>
        <v>ปกติ</v>
      </c>
      <c r="K21" s="145">
        <f>input2!AM21</f>
        <v>10</v>
      </c>
      <c r="L21" s="142" t="str">
        <f t="shared" si="3"/>
        <v>ปกติ</v>
      </c>
      <c r="M21" s="147">
        <f>input2!AQ21</f>
        <v>5</v>
      </c>
      <c r="N21" s="142" t="str">
        <f t="shared" si="4"/>
        <v>ปกติ</v>
      </c>
      <c r="O21" s="145">
        <f>input2!AS21</f>
        <v>15</v>
      </c>
      <c r="P21" s="143" t="str">
        <f t="shared" si="5"/>
        <v>มีจุดแข็ง</v>
      </c>
      <c r="Q21" s="146">
        <f t="shared" si="6"/>
        <v>41</v>
      </c>
      <c r="R21" s="167">
        <f t="shared" si="7"/>
        <v>41</v>
      </c>
      <c r="S21" s="15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2" t="s">
        <v>31</v>
      </c>
      <c r="B22" s="109" t="str">
        <f>input1!B22</f>
        <v>24</v>
      </c>
      <c r="C22" s="124" t="str">
        <f>input1!C22</f>
        <v>01444</v>
      </c>
      <c r="D22" s="125" t="str">
        <f>input1!D22</f>
        <v>เด็กชายชิตพล  สมนึก</v>
      </c>
      <c r="E22" s="126">
        <f>input1!E22</f>
        <v>1</v>
      </c>
      <c r="F22" s="144" t="str">
        <f t="shared" si="0"/>
        <v>ชาย</v>
      </c>
      <c r="G22" s="139">
        <f>input2!AF22</f>
        <v>6</v>
      </c>
      <c r="H22" s="142" t="str">
        <f t="shared" si="1"/>
        <v>ปกติ</v>
      </c>
      <c r="I22" s="141">
        <f>input2!AI22</f>
        <v>5</v>
      </c>
      <c r="J22" s="142" t="str">
        <f t="shared" si="2"/>
        <v>ปกติ</v>
      </c>
      <c r="K22" s="139">
        <f>input2!AM22</f>
        <v>7</v>
      </c>
      <c r="L22" s="142" t="str">
        <f t="shared" si="3"/>
        <v>ปกติ</v>
      </c>
      <c r="M22" s="141">
        <f>input2!AQ22</f>
        <v>5</v>
      </c>
      <c r="N22" s="142" t="str">
        <f t="shared" si="4"/>
        <v>ปกติ</v>
      </c>
      <c r="O22" s="139">
        <f>input2!AS22</f>
        <v>15</v>
      </c>
      <c r="P22" s="143" t="str">
        <f t="shared" si="5"/>
        <v>มีจุดแข็ง</v>
      </c>
      <c r="Q22" s="146">
        <f t="shared" si="6"/>
        <v>38</v>
      </c>
      <c r="R22" s="167">
        <f t="shared" si="7"/>
        <v>38</v>
      </c>
      <c r="S22" s="15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3" t="s">
        <v>55</v>
      </c>
      <c r="B23" s="110" t="str">
        <f>input1!B23</f>
        <v>24</v>
      </c>
      <c r="C23" s="148" t="str">
        <f>input1!C23</f>
        <v>01445</v>
      </c>
      <c r="D23" s="149" t="str">
        <f>input1!D23</f>
        <v>เด็กชายเชาว์วิศิฎ์  นิลมณี</v>
      </c>
      <c r="E23" s="150">
        <f>input1!E23</f>
        <v>1</v>
      </c>
      <c r="F23" s="151" t="str">
        <f t="shared" si="0"/>
        <v>ชาย</v>
      </c>
      <c r="G23" s="154">
        <f>input2!AF23</f>
        <v>6</v>
      </c>
      <c r="H23" s="155" t="str">
        <f t="shared" si="1"/>
        <v>ปกติ</v>
      </c>
      <c r="I23" s="154">
        <f>input2!AI23</f>
        <v>5</v>
      </c>
      <c r="J23" s="155" t="str">
        <f t="shared" si="2"/>
        <v>ปกติ</v>
      </c>
      <c r="K23" s="152">
        <f>input2!AM23</f>
        <v>7</v>
      </c>
      <c r="L23" s="155" t="str">
        <f t="shared" si="3"/>
        <v>ปกติ</v>
      </c>
      <c r="M23" s="154">
        <f>input2!AQ23</f>
        <v>5</v>
      </c>
      <c r="N23" s="155" t="str">
        <f t="shared" si="4"/>
        <v>ปกติ</v>
      </c>
      <c r="O23" s="152">
        <f>input2!AS23</f>
        <v>15</v>
      </c>
      <c r="P23" s="156" t="str">
        <f t="shared" si="5"/>
        <v>มีจุดแข็ง</v>
      </c>
      <c r="Q23" s="153">
        <f t="shared" si="6"/>
        <v>38</v>
      </c>
      <c r="R23" s="168">
        <f t="shared" si="7"/>
        <v>38</v>
      </c>
      <c r="S23" s="15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8" t="s">
        <v>56</v>
      </c>
      <c r="B24" s="109" t="str">
        <f>input1!B24</f>
        <v>24</v>
      </c>
      <c r="C24" s="124" t="str">
        <f>input1!C24</f>
        <v>01446</v>
      </c>
      <c r="D24" s="125" t="str">
        <f>input1!D24</f>
        <v xml:space="preserve">เด็กชายธีรพล  พูลสาวิจิตร </v>
      </c>
      <c r="E24" s="126">
        <f>input1!E24</f>
        <v>1</v>
      </c>
      <c r="F24" s="157" t="str">
        <f t="shared" si="0"/>
        <v>ชาย</v>
      </c>
      <c r="G24" s="139">
        <f>input2!AF24</f>
        <v>6</v>
      </c>
      <c r="H24" s="142" t="str">
        <f t="shared" si="1"/>
        <v>ปกติ</v>
      </c>
      <c r="I24" s="141">
        <f>input2!AI24</f>
        <v>5</v>
      </c>
      <c r="J24" s="142" t="str">
        <f t="shared" si="2"/>
        <v>ปกติ</v>
      </c>
      <c r="K24" s="139">
        <f>input2!AM24</f>
        <v>7</v>
      </c>
      <c r="L24" s="142" t="str">
        <f t="shared" si="3"/>
        <v>ปกติ</v>
      </c>
      <c r="M24" s="141">
        <f>input2!AQ24</f>
        <v>5</v>
      </c>
      <c r="N24" s="142" t="str">
        <f t="shared" si="4"/>
        <v>ปกติ</v>
      </c>
      <c r="O24" s="139">
        <f>input2!AS24</f>
        <v>15</v>
      </c>
      <c r="P24" s="143" t="str">
        <f t="shared" si="5"/>
        <v>มีจุดแข็ง</v>
      </c>
      <c r="Q24" s="140">
        <f t="shared" si="6"/>
        <v>38</v>
      </c>
      <c r="R24" s="166">
        <f t="shared" si="7"/>
        <v>38</v>
      </c>
      <c r="S24" s="15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1" t="s">
        <v>57</v>
      </c>
      <c r="B25" s="109" t="str">
        <f>input1!B25</f>
        <v>24</v>
      </c>
      <c r="C25" s="124" t="str">
        <f>input1!C25</f>
        <v>01447</v>
      </c>
      <c r="D25" s="125" t="str">
        <f>input1!D25</f>
        <v>เด็กชายปิยะฉัตร  เอี่ยมอ้น</v>
      </c>
      <c r="E25" s="126">
        <f>input1!E25</f>
        <v>1</v>
      </c>
      <c r="F25" s="144" t="str">
        <f t="shared" si="0"/>
        <v>ชาย</v>
      </c>
      <c r="G25" s="145">
        <f>input2!AF25</f>
        <v>6</v>
      </c>
      <c r="H25" s="142" t="str">
        <f t="shared" si="1"/>
        <v>ปกติ</v>
      </c>
      <c r="I25" s="147">
        <f>input2!AI25</f>
        <v>5</v>
      </c>
      <c r="J25" s="142" t="str">
        <f t="shared" si="2"/>
        <v>ปกติ</v>
      </c>
      <c r="K25" s="145">
        <f>input2!AM25</f>
        <v>8</v>
      </c>
      <c r="L25" s="142" t="str">
        <f t="shared" si="3"/>
        <v>ปกติ</v>
      </c>
      <c r="M25" s="147">
        <f>input2!AQ25</f>
        <v>5</v>
      </c>
      <c r="N25" s="142" t="str">
        <f t="shared" si="4"/>
        <v>ปกติ</v>
      </c>
      <c r="O25" s="145">
        <f>input2!AS25</f>
        <v>15</v>
      </c>
      <c r="P25" s="143" t="str">
        <f t="shared" si="5"/>
        <v>มีจุดแข็ง</v>
      </c>
      <c r="Q25" s="146">
        <f t="shared" si="6"/>
        <v>39</v>
      </c>
      <c r="R25" s="167">
        <f t="shared" si="7"/>
        <v>39</v>
      </c>
      <c r="S25" s="157" t="str">
        <f t="shared" si="8"/>
        <v>ปกติ</v>
      </c>
    </row>
    <row r="26" spans="1:31" s="13" customFormat="1" ht="18" customHeight="1" x14ac:dyDescent="0.45">
      <c r="A26" s="200" t="s">
        <v>58</v>
      </c>
      <c r="B26" s="109" t="str">
        <f>input1!B26</f>
        <v>24</v>
      </c>
      <c r="C26" s="124" t="str">
        <f>input1!C26</f>
        <v>01448</v>
      </c>
      <c r="D26" s="125" t="str">
        <f>input1!D26</f>
        <v>เด็กชายปุรชัย  พุทธา</v>
      </c>
      <c r="E26" s="126">
        <f>input1!E26</f>
        <v>1</v>
      </c>
      <c r="F26" s="144" t="str">
        <f t="shared" si="0"/>
        <v>ชาย</v>
      </c>
      <c r="G26" s="139">
        <f>input2!AF26</f>
        <v>6</v>
      </c>
      <c r="H26" s="142" t="str">
        <f t="shared" si="1"/>
        <v>ปกติ</v>
      </c>
      <c r="I26" s="141">
        <f>input2!AI26</f>
        <v>5</v>
      </c>
      <c r="J26" s="142" t="str">
        <f t="shared" si="2"/>
        <v>ปกติ</v>
      </c>
      <c r="K26" s="139">
        <f>input2!AM26</f>
        <v>8</v>
      </c>
      <c r="L26" s="142" t="str">
        <f t="shared" si="3"/>
        <v>ปกติ</v>
      </c>
      <c r="M26" s="141">
        <f>input2!AQ26</f>
        <v>5</v>
      </c>
      <c r="N26" s="142" t="str">
        <f t="shared" si="4"/>
        <v>ปกติ</v>
      </c>
      <c r="O26" s="139">
        <f>input2!AS26</f>
        <v>15</v>
      </c>
      <c r="P26" s="143" t="str">
        <f t="shared" si="5"/>
        <v>มีจุดแข็ง</v>
      </c>
      <c r="Q26" s="146">
        <f t="shared" si="6"/>
        <v>39</v>
      </c>
      <c r="R26" s="167">
        <f t="shared" si="7"/>
        <v>39</v>
      </c>
      <c r="S26" s="157" t="str">
        <f t="shared" si="8"/>
        <v>ปกติ</v>
      </c>
    </row>
    <row r="27" spans="1:31" s="13" customFormat="1" ht="18" customHeight="1" x14ac:dyDescent="0.45">
      <c r="A27" s="202" t="s">
        <v>0</v>
      </c>
      <c r="B27" s="109" t="str">
        <f>input1!B27</f>
        <v>24</v>
      </c>
      <c r="C27" s="124" t="str">
        <f>input1!C27</f>
        <v>01449</v>
      </c>
      <c r="D27" s="125" t="str">
        <f>input1!D27</f>
        <v>เด็กชายพันธุ์พนา  เทพพรพิทักษ์</v>
      </c>
      <c r="E27" s="126">
        <f>input1!E27</f>
        <v>1</v>
      </c>
      <c r="F27" s="144" t="str">
        <f t="shared" si="0"/>
        <v>ชาย</v>
      </c>
      <c r="G27" s="145">
        <f>input2!AF27</f>
        <v>6</v>
      </c>
      <c r="H27" s="142" t="str">
        <f t="shared" si="1"/>
        <v>ปกติ</v>
      </c>
      <c r="I27" s="147">
        <f>input2!AI27</f>
        <v>5</v>
      </c>
      <c r="J27" s="142" t="str">
        <f t="shared" si="2"/>
        <v>ปกติ</v>
      </c>
      <c r="K27" s="145">
        <f>input2!AM27</f>
        <v>6</v>
      </c>
      <c r="L27" s="142" t="str">
        <f t="shared" si="3"/>
        <v>ปกติ</v>
      </c>
      <c r="M27" s="147">
        <f>input2!AQ27</f>
        <v>5</v>
      </c>
      <c r="N27" s="142" t="str">
        <f t="shared" si="4"/>
        <v>ปกติ</v>
      </c>
      <c r="O27" s="145">
        <f>input2!AS27</f>
        <v>15</v>
      </c>
      <c r="P27" s="143" t="str">
        <f t="shared" si="5"/>
        <v>มีจุดแข็ง</v>
      </c>
      <c r="Q27" s="146">
        <f t="shared" si="6"/>
        <v>37</v>
      </c>
      <c r="R27" s="167">
        <f t="shared" si="7"/>
        <v>37</v>
      </c>
      <c r="S27" s="157" t="str">
        <f t="shared" si="8"/>
        <v>ปกติ</v>
      </c>
    </row>
    <row r="28" spans="1:31" s="13" customFormat="1" ht="18" customHeight="1" thickBot="1" x14ac:dyDescent="0.5">
      <c r="A28" s="203" t="s">
        <v>1</v>
      </c>
      <c r="B28" s="110" t="str">
        <f>input1!B28</f>
        <v>24</v>
      </c>
      <c r="C28" s="148" t="str">
        <f>input1!C28</f>
        <v>01450</v>
      </c>
      <c r="D28" s="149" t="str">
        <f>input1!D28</f>
        <v>เด็กชายภัทรพล  พูนสาวิจิตร</v>
      </c>
      <c r="E28" s="150">
        <f>input1!E28</f>
        <v>1</v>
      </c>
      <c r="F28" s="151" t="str">
        <f t="shared" si="0"/>
        <v>ชาย</v>
      </c>
      <c r="G28" s="154">
        <f>input2!AF28</f>
        <v>6</v>
      </c>
      <c r="H28" s="155" t="str">
        <f t="shared" si="1"/>
        <v>ปกติ</v>
      </c>
      <c r="I28" s="154">
        <f>input2!AI28</f>
        <v>5</v>
      </c>
      <c r="J28" s="155" t="str">
        <f t="shared" si="2"/>
        <v>ปกติ</v>
      </c>
      <c r="K28" s="152">
        <f>input2!AM28</f>
        <v>7</v>
      </c>
      <c r="L28" s="155" t="str">
        <f t="shared" si="3"/>
        <v>ปกติ</v>
      </c>
      <c r="M28" s="154">
        <f>input2!AQ28</f>
        <v>5</v>
      </c>
      <c r="N28" s="155" t="str">
        <f t="shared" si="4"/>
        <v>ปกติ</v>
      </c>
      <c r="O28" s="152">
        <f>input2!AS28</f>
        <v>15</v>
      </c>
      <c r="P28" s="156" t="str">
        <f t="shared" si="5"/>
        <v>มีจุดแข็ง</v>
      </c>
      <c r="Q28" s="153">
        <f t="shared" si="6"/>
        <v>38</v>
      </c>
      <c r="R28" s="168">
        <f t="shared" si="7"/>
        <v>38</v>
      </c>
      <c r="S28" s="151" t="str">
        <f t="shared" si="8"/>
        <v>ปกติ</v>
      </c>
    </row>
    <row r="29" spans="1:31" s="13" customFormat="1" ht="18" customHeight="1" x14ac:dyDescent="0.45">
      <c r="A29" s="198" t="s">
        <v>2</v>
      </c>
      <c r="B29" s="109" t="str">
        <f>input1!B29</f>
        <v>24</v>
      </c>
      <c r="C29" s="124" t="str">
        <f>input1!C29</f>
        <v>01451</v>
      </c>
      <c r="D29" s="125" t="str">
        <f>input1!D29</f>
        <v>เด็กชายภูมิพัฒน์  เชื้อแพ่ง</v>
      </c>
      <c r="E29" s="126">
        <f>input1!E29</f>
        <v>1</v>
      </c>
      <c r="F29" s="157" t="str">
        <f t="shared" si="0"/>
        <v>ชาย</v>
      </c>
      <c r="G29" s="139">
        <f>input2!AF29</f>
        <v>6</v>
      </c>
      <c r="H29" s="142" t="str">
        <f t="shared" si="1"/>
        <v>ปกติ</v>
      </c>
      <c r="I29" s="141">
        <f>input2!AI29</f>
        <v>5</v>
      </c>
      <c r="J29" s="142" t="str">
        <f t="shared" si="2"/>
        <v>ปกติ</v>
      </c>
      <c r="K29" s="139">
        <f>input2!AM29</f>
        <v>7</v>
      </c>
      <c r="L29" s="142" t="str">
        <f t="shared" si="3"/>
        <v>ปกติ</v>
      </c>
      <c r="M29" s="141">
        <f>input2!AQ29</f>
        <v>5</v>
      </c>
      <c r="N29" s="142" t="str">
        <f t="shared" si="4"/>
        <v>ปกติ</v>
      </c>
      <c r="O29" s="139">
        <f>input2!AS29</f>
        <v>15</v>
      </c>
      <c r="P29" s="143" t="str">
        <f t="shared" si="5"/>
        <v>มีจุดแข็ง</v>
      </c>
      <c r="Q29" s="140">
        <f t="shared" si="6"/>
        <v>38</v>
      </c>
      <c r="R29" s="166">
        <f t="shared" si="7"/>
        <v>38</v>
      </c>
      <c r="S29" s="157" t="str">
        <f t="shared" si="8"/>
        <v>ปกติ</v>
      </c>
    </row>
    <row r="30" spans="1:31" s="13" customFormat="1" ht="18" customHeight="1" x14ac:dyDescent="0.45">
      <c r="A30" s="111" t="s">
        <v>3</v>
      </c>
      <c r="B30" s="109" t="str">
        <f>input1!B30</f>
        <v>24</v>
      </c>
      <c r="C30" s="124" t="str">
        <f>input1!C30</f>
        <v>01452</v>
      </c>
      <c r="D30" s="125" t="str">
        <f>input1!D30</f>
        <v>เด็กชายรณกฤต  เการัมย์</v>
      </c>
      <c r="E30" s="126">
        <f>input1!E30</f>
        <v>1</v>
      </c>
      <c r="F30" s="144" t="str">
        <f t="shared" si="0"/>
        <v>ชาย</v>
      </c>
      <c r="G30" s="139">
        <f>input2!AF30</f>
        <v>6</v>
      </c>
      <c r="H30" s="142" t="str">
        <f t="shared" si="1"/>
        <v>ปกติ</v>
      </c>
      <c r="I30" s="141">
        <f>input2!AI30</f>
        <v>5</v>
      </c>
      <c r="J30" s="142" t="str">
        <f t="shared" si="2"/>
        <v>ปกติ</v>
      </c>
      <c r="K30" s="139">
        <f>input2!AM30</f>
        <v>11</v>
      </c>
      <c r="L30" s="142" t="str">
        <f t="shared" si="3"/>
        <v>เสี่ยง/มีปัญหา</v>
      </c>
      <c r="M30" s="141">
        <f>input2!AQ30</f>
        <v>5</v>
      </c>
      <c r="N30" s="142" t="str">
        <f t="shared" si="4"/>
        <v>ปกติ</v>
      </c>
      <c r="O30" s="139">
        <f>input2!AS30</f>
        <v>15</v>
      </c>
      <c r="P30" s="143" t="str">
        <f t="shared" si="5"/>
        <v>มีจุดแข็ง</v>
      </c>
      <c r="Q30" s="146">
        <f t="shared" si="6"/>
        <v>42</v>
      </c>
      <c r="R30" s="167">
        <f t="shared" si="7"/>
        <v>42</v>
      </c>
      <c r="S30" s="157" t="str">
        <f t="shared" si="8"/>
        <v>ปกติ</v>
      </c>
    </row>
    <row r="31" spans="1:31" s="13" customFormat="1" ht="18" customHeight="1" x14ac:dyDescent="0.45">
      <c r="A31" s="200" t="s">
        <v>4</v>
      </c>
      <c r="B31" s="109" t="str">
        <f>input1!B31</f>
        <v>24</v>
      </c>
      <c r="C31" s="124" t="str">
        <f>input1!C31</f>
        <v>01453</v>
      </c>
      <c r="D31" s="125" t="str">
        <f>input1!D31</f>
        <v>เด็กชายวนพล  ปั้นโต</v>
      </c>
      <c r="E31" s="126">
        <f>input1!E31</f>
        <v>1</v>
      </c>
      <c r="F31" s="144" t="str">
        <f t="shared" si="0"/>
        <v>ชาย</v>
      </c>
      <c r="G31" s="145">
        <f>input2!AF31</f>
        <v>6</v>
      </c>
      <c r="H31" s="142" t="str">
        <f t="shared" si="1"/>
        <v>ปกติ</v>
      </c>
      <c r="I31" s="147">
        <f>input2!AI31</f>
        <v>5</v>
      </c>
      <c r="J31" s="142" t="str">
        <f t="shared" si="2"/>
        <v>ปกติ</v>
      </c>
      <c r="K31" s="145">
        <f>input2!AM31</f>
        <v>8</v>
      </c>
      <c r="L31" s="142" t="str">
        <f t="shared" si="3"/>
        <v>ปกติ</v>
      </c>
      <c r="M31" s="147">
        <f>input2!AQ31</f>
        <v>5</v>
      </c>
      <c r="N31" s="142" t="str">
        <f t="shared" si="4"/>
        <v>ปกติ</v>
      </c>
      <c r="O31" s="145">
        <f>input2!AS31</f>
        <v>15</v>
      </c>
      <c r="P31" s="143" t="str">
        <f t="shared" si="5"/>
        <v>มีจุดแข็ง</v>
      </c>
      <c r="Q31" s="146">
        <f t="shared" si="6"/>
        <v>39</v>
      </c>
      <c r="R31" s="167">
        <f t="shared" si="7"/>
        <v>39</v>
      </c>
      <c r="S31" s="157" t="str">
        <f t="shared" si="8"/>
        <v>ปกติ</v>
      </c>
    </row>
    <row r="32" spans="1:31" s="13" customFormat="1" ht="18" customHeight="1" x14ac:dyDescent="0.45">
      <c r="A32" s="202" t="s">
        <v>5</v>
      </c>
      <c r="B32" s="109" t="str">
        <f>input1!B32</f>
        <v>24</v>
      </c>
      <c r="C32" s="124" t="str">
        <f>input1!C32</f>
        <v>01455</v>
      </c>
      <c r="D32" s="125" t="str">
        <f>input1!D32</f>
        <v>เด็กชายสุทธิราช  ทุเรียน</v>
      </c>
      <c r="E32" s="126">
        <f>input1!E32</f>
        <v>1</v>
      </c>
      <c r="F32" s="144" t="str">
        <f t="shared" si="0"/>
        <v>ชาย</v>
      </c>
      <c r="G32" s="139">
        <f>input2!AF32</f>
        <v>6</v>
      </c>
      <c r="H32" s="142" t="str">
        <f t="shared" si="1"/>
        <v>ปกติ</v>
      </c>
      <c r="I32" s="141">
        <f>input2!AI32</f>
        <v>5</v>
      </c>
      <c r="J32" s="142" t="str">
        <f t="shared" si="2"/>
        <v>ปกติ</v>
      </c>
      <c r="K32" s="139">
        <f>input2!AM32</f>
        <v>11</v>
      </c>
      <c r="L32" s="142" t="str">
        <f t="shared" si="3"/>
        <v>เสี่ยง/มีปัญหา</v>
      </c>
      <c r="M32" s="141">
        <f>input2!AQ32</f>
        <v>5</v>
      </c>
      <c r="N32" s="142" t="str">
        <f t="shared" si="4"/>
        <v>ปกติ</v>
      </c>
      <c r="O32" s="139">
        <f>input2!AS32</f>
        <v>15</v>
      </c>
      <c r="P32" s="143" t="str">
        <f t="shared" si="5"/>
        <v>มีจุดแข็ง</v>
      </c>
      <c r="Q32" s="146">
        <f t="shared" si="6"/>
        <v>42</v>
      </c>
      <c r="R32" s="167">
        <f t="shared" si="7"/>
        <v>42</v>
      </c>
      <c r="S32" s="157" t="str">
        <f t="shared" si="8"/>
        <v>ปกติ</v>
      </c>
    </row>
    <row r="33" spans="1:19" s="13" customFormat="1" ht="18" customHeight="1" thickBot="1" x14ac:dyDescent="0.5">
      <c r="A33" s="203" t="s">
        <v>6</v>
      </c>
      <c r="B33" s="110" t="str">
        <f>input1!B33</f>
        <v>24</v>
      </c>
      <c r="C33" s="148" t="str">
        <f>input1!C33</f>
        <v>01456</v>
      </c>
      <c r="D33" s="149" t="str">
        <f>input1!D33</f>
        <v>เด็กชายอนุรักษ์  ทัพทวี</v>
      </c>
      <c r="E33" s="150">
        <f>input1!E33</f>
        <v>1</v>
      </c>
      <c r="F33" s="151" t="str">
        <f t="shared" si="0"/>
        <v>ชาย</v>
      </c>
      <c r="G33" s="154">
        <f>input2!AF33</f>
        <v>6</v>
      </c>
      <c r="H33" s="155" t="str">
        <f t="shared" si="1"/>
        <v>ปกติ</v>
      </c>
      <c r="I33" s="154">
        <f>input2!AI33</f>
        <v>5</v>
      </c>
      <c r="J33" s="155" t="str">
        <f t="shared" si="2"/>
        <v>ปกติ</v>
      </c>
      <c r="K33" s="152">
        <f>input2!AM33</f>
        <v>8</v>
      </c>
      <c r="L33" s="155" t="str">
        <f t="shared" si="3"/>
        <v>ปกติ</v>
      </c>
      <c r="M33" s="154">
        <f>input2!AQ33</f>
        <v>5</v>
      </c>
      <c r="N33" s="155" t="str">
        <f t="shared" si="4"/>
        <v>ปกติ</v>
      </c>
      <c r="O33" s="152">
        <f>input2!AS33</f>
        <v>15</v>
      </c>
      <c r="P33" s="156" t="str">
        <f t="shared" si="5"/>
        <v>มีจุดแข็ง</v>
      </c>
      <c r="Q33" s="153">
        <f t="shared" si="6"/>
        <v>39</v>
      </c>
      <c r="R33" s="168">
        <f t="shared" si="7"/>
        <v>39</v>
      </c>
      <c r="S33" s="151" t="str">
        <f t="shared" si="8"/>
        <v>ปกติ</v>
      </c>
    </row>
    <row r="34" spans="1:19" s="13" customFormat="1" ht="18" customHeight="1" x14ac:dyDescent="0.45">
      <c r="A34" s="198" t="s">
        <v>7</v>
      </c>
      <c r="B34" s="109" t="str">
        <f>input1!B34</f>
        <v>24</v>
      </c>
      <c r="C34" s="124" t="str">
        <f>input1!C34</f>
        <v>01457</v>
      </c>
      <c r="D34" s="125" t="str">
        <f>input1!D34</f>
        <v>เด็กชายอภิสิทธิ์  มังคุด</v>
      </c>
      <c r="E34" s="126">
        <f>input1!E34</f>
        <v>1</v>
      </c>
      <c r="F34" s="157" t="str">
        <f t="shared" si="0"/>
        <v>ชาย</v>
      </c>
      <c r="G34" s="139">
        <f>input2!AF34</f>
        <v>6</v>
      </c>
      <c r="H34" s="142" t="str">
        <f t="shared" si="1"/>
        <v>ปกติ</v>
      </c>
      <c r="I34" s="141">
        <f>input2!AI34</f>
        <v>5</v>
      </c>
      <c r="J34" s="142" t="str">
        <f t="shared" si="2"/>
        <v>ปกติ</v>
      </c>
      <c r="K34" s="139">
        <f>input2!AM34</f>
        <v>6</v>
      </c>
      <c r="L34" s="142" t="str">
        <f t="shared" si="3"/>
        <v>ปกติ</v>
      </c>
      <c r="M34" s="141">
        <f>input2!AQ34</f>
        <v>5</v>
      </c>
      <c r="N34" s="142" t="str">
        <f t="shared" si="4"/>
        <v>ปกติ</v>
      </c>
      <c r="O34" s="139">
        <f>input2!AS34</f>
        <v>15</v>
      </c>
      <c r="P34" s="143" t="str">
        <f t="shared" si="5"/>
        <v>มีจุดแข็ง</v>
      </c>
      <c r="Q34" s="140">
        <f t="shared" si="6"/>
        <v>37</v>
      </c>
      <c r="R34" s="166">
        <f t="shared" si="7"/>
        <v>37</v>
      </c>
      <c r="S34" s="157" t="str">
        <f t="shared" si="8"/>
        <v>ปกติ</v>
      </c>
    </row>
    <row r="35" spans="1:19" s="13" customFormat="1" ht="18" customHeight="1" x14ac:dyDescent="0.45">
      <c r="A35" s="111" t="s">
        <v>8</v>
      </c>
      <c r="B35" s="109" t="str">
        <f>input1!B35</f>
        <v>24</v>
      </c>
      <c r="C35" s="124" t="str">
        <f>input1!C35</f>
        <v>01458</v>
      </c>
      <c r="D35" s="125" t="str">
        <f>input1!D35</f>
        <v>เด็กชายอภิสิทธิ์  เปรมศรี</v>
      </c>
      <c r="E35" s="126">
        <f>input1!E35</f>
        <v>1</v>
      </c>
      <c r="F35" s="144" t="str">
        <f t="shared" si="0"/>
        <v>ชาย</v>
      </c>
      <c r="G35" s="145">
        <f>input2!AF35</f>
        <v>6</v>
      </c>
      <c r="H35" s="142" t="str">
        <f t="shared" si="1"/>
        <v>ปกติ</v>
      </c>
      <c r="I35" s="147">
        <f>input2!AI35</f>
        <v>5</v>
      </c>
      <c r="J35" s="142" t="str">
        <f t="shared" si="2"/>
        <v>ปกติ</v>
      </c>
      <c r="K35" s="145">
        <f>input2!AM35</f>
        <v>11</v>
      </c>
      <c r="L35" s="142" t="str">
        <f t="shared" si="3"/>
        <v>เสี่ยง/มีปัญหา</v>
      </c>
      <c r="M35" s="147">
        <f>input2!AQ35</f>
        <v>5</v>
      </c>
      <c r="N35" s="142" t="str">
        <f t="shared" si="4"/>
        <v>ปกติ</v>
      </c>
      <c r="O35" s="145">
        <f>input2!AS35</f>
        <v>15</v>
      </c>
      <c r="P35" s="143" t="str">
        <f t="shared" si="5"/>
        <v>มีจุดแข็ง</v>
      </c>
      <c r="Q35" s="146">
        <f t="shared" si="6"/>
        <v>42</v>
      </c>
      <c r="R35" s="167">
        <f t="shared" si="7"/>
        <v>42</v>
      </c>
      <c r="S35" s="157" t="str">
        <f t="shared" si="8"/>
        <v>ปกติ</v>
      </c>
    </row>
    <row r="36" spans="1:19" s="13" customFormat="1" ht="18" customHeight="1" x14ac:dyDescent="0.45">
      <c r="A36" s="200" t="s">
        <v>9</v>
      </c>
      <c r="B36" s="109" t="str">
        <f>input1!B36</f>
        <v>24</v>
      </c>
      <c r="C36" s="124" t="str">
        <f>input1!C36</f>
        <v>01459</v>
      </c>
      <c r="D36" s="125" t="str">
        <f>input1!D36</f>
        <v>เด็กชายอรรถพล  ใจแสน</v>
      </c>
      <c r="E36" s="126">
        <f>input1!E36</f>
        <v>1</v>
      </c>
      <c r="F36" s="144" t="str">
        <f t="shared" si="0"/>
        <v>ชาย</v>
      </c>
      <c r="G36" s="139">
        <f>input2!AF36</f>
        <v>6</v>
      </c>
      <c r="H36" s="142" t="str">
        <f t="shared" si="1"/>
        <v>ปกติ</v>
      </c>
      <c r="I36" s="141">
        <f>input2!AI36</f>
        <v>5</v>
      </c>
      <c r="J36" s="142" t="str">
        <f t="shared" si="2"/>
        <v>ปกติ</v>
      </c>
      <c r="K36" s="139">
        <f>input2!AM36</f>
        <v>8</v>
      </c>
      <c r="L36" s="142" t="str">
        <f t="shared" si="3"/>
        <v>ปกติ</v>
      </c>
      <c r="M36" s="141">
        <f>input2!AQ36</f>
        <v>5</v>
      </c>
      <c r="N36" s="142" t="str">
        <f t="shared" si="4"/>
        <v>ปกติ</v>
      </c>
      <c r="O36" s="139">
        <f>input2!AS36</f>
        <v>15</v>
      </c>
      <c r="P36" s="143" t="str">
        <f t="shared" si="5"/>
        <v>มีจุดแข็ง</v>
      </c>
      <c r="Q36" s="146">
        <f t="shared" si="6"/>
        <v>39</v>
      </c>
      <c r="R36" s="167">
        <f t="shared" si="7"/>
        <v>39</v>
      </c>
      <c r="S36" s="157" t="str">
        <f t="shared" si="8"/>
        <v>ปกติ</v>
      </c>
    </row>
    <row r="37" spans="1:19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144" t="str">
        <f t="shared" si="0"/>
        <v>-</v>
      </c>
      <c r="G37" s="145" t="str">
        <f>input2!AF37</f>
        <v>0</v>
      </c>
      <c r="H37" s="142" t="str">
        <f t="shared" si="1"/>
        <v>เสี่ยง/มีปัญหา</v>
      </c>
      <c r="I37" s="147" t="str">
        <f>input2!AI37</f>
        <v>0</v>
      </c>
      <c r="J37" s="142" t="str">
        <f t="shared" si="2"/>
        <v>เสี่ยง/มีปัญหา</v>
      </c>
      <c r="K37" s="145" t="str">
        <f>input2!AM37</f>
        <v>0</v>
      </c>
      <c r="L37" s="142" t="str">
        <f t="shared" si="3"/>
        <v>เสี่ยง/มีปัญหา</v>
      </c>
      <c r="M37" s="147" t="str">
        <f>input2!AQ37</f>
        <v>0</v>
      </c>
      <c r="N37" s="142" t="str">
        <f t="shared" si="4"/>
        <v>เสี่ยง/มีปัญหา</v>
      </c>
      <c r="O37" s="145" t="str">
        <f>input2!AS37</f>
        <v>0</v>
      </c>
      <c r="P37" s="143" t="str">
        <f t="shared" si="5"/>
        <v>มีจุดแข็ง</v>
      </c>
      <c r="Q37" s="146">
        <f t="shared" si="6"/>
        <v>0</v>
      </c>
      <c r="R37" s="167" t="str">
        <f t="shared" si="7"/>
        <v>-</v>
      </c>
      <c r="S37" s="157" t="str">
        <f t="shared" si="8"/>
        <v>เสี่ยง/มีปัญหา</v>
      </c>
    </row>
    <row r="38" spans="1:19" s="13" customFormat="1" ht="18" customHeight="1" thickBot="1" x14ac:dyDescent="0.5">
      <c r="A38" s="203" t="s">
        <v>11</v>
      </c>
      <c r="B38" s="110">
        <f>input1!B38</f>
        <v>0</v>
      </c>
      <c r="C38" s="148">
        <f>input1!C38</f>
        <v>0</v>
      </c>
      <c r="D38" s="149">
        <f>input1!D38</f>
        <v>0</v>
      </c>
      <c r="E38" s="150">
        <f>input1!E38</f>
        <v>0</v>
      </c>
      <c r="F38" s="151" t="str">
        <f t="shared" si="0"/>
        <v>-</v>
      </c>
      <c r="G38" s="154" t="str">
        <f>input2!AF38</f>
        <v>0</v>
      </c>
      <c r="H38" s="155" t="str">
        <f t="shared" si="1"/>
        <v>เสี่ยง/มีปัญหา</v>
      </c>
      <c r="I38" s="154" t="str">
        <f>input2!AI38</f>
        <v>0</v>
      </c>
      <c r="J38" s="155" t="str">
        <f t="shared" si="2"/>
        <v>เสี่ยง/มีปัญหา</v>
      </c>
      <c r="K38" s="152" t="str">
        <f>input2!AM38</f>
        <v>0</v>
      </c>
      <c r="L38" s="155" t="str">
        <f t="shared" si="3"/>
        <v>เสี่ยง/มีปัญหา</v>
      </c>
      <c r="M38" s="154" t="str">
        <f>input2!AQ38</f>
        <v>0</v>
      </c>
      <c r="N38" s="155" t="str">
        <f t="shared" si="4"/>
        <v>เสี่ยง/มีปัญหา</v>
      </c>
      <c r="O38" s="152" t="str">
        <f>input2!AS38</f>
        <v>0</v>
      </c>
      <c r="P38" s="156" t="str">
        <f t="shared" si="5"/>
        <v>มีจุดแข็ง</v>
      </c>
      <c r="Q38" s="153">
        <f t="shared" si="6"/>
        <v>0</v>
      </c>
      <c r="R38" s="168" t="str">
        <f t="shared" si="7"/>
        <v>-</v>
      </c>
      <c r="S38" s="151" t="str">
        <f t="shared" si="8"/>
        <v>เสี่ยง/มีปัญหา</v>
      </c>
    </row>
    <row r="39" spans="1:19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157" t="str">
        <f t="shared" si="0"/>
        <v>-</v>
      </c>
      <c r="G39" s="139" t="str">
        <f>input2!AF39</f>
        <v>0</v>
      </c>
      <c r="H39" s="142" t="str">
        <f t="shared" si="1"/>
        <v>เสี่ยง/มีปัญหา</v>
      </c>
      <c r="I39" s="141" t="str">
        <f>input2!AI39</f>
        <v>0</v>
      </c>
      <c r="J39" s="142" t="str">
        <f t="shared" si="2"/>
        <v>เสี่ยง/มีปัญหา</v>
      </c>
      <c r="K39" s="139" t="str">
        <f>input2!AM39</f>
        <v>0</v>
      </c>
      <c r="L39" s="142" t="str">
        <f t="shared" si="3"/>
        <v>เสี่ยง/มีปัญหา</v>
      </c>
      <c r="M39" s="141" t="str">
        <f>input2!AQ39</f>
        <v>0</v>
      </c>
      <c r="N39" s="142" t="str">
        <f t="shared" si="4"/>
        <v>เสี่ยง/มีปัญหา</v>
      </c>
      <c r="O39" s="139" t="str">
        <f>input2!AS39</f>
        <v>0</v>
      </c>
      <c r="P39" s="143" t="str">
        <f t="shared" si="5"/>
        <v>มีจุดแข็ง</v>
      </c>
      <c r="Q39" s="140">
        <f t="shared" si="6"/>
        <v>0</v>
      </c>
      <c r="R39" s="166" t="str">
        <f t="shared" si="7"/>
        <v>-</v>
      </c>
      <c r="S39" s="157" t="str">
        <f t="shared" si="8"/>
        <v>เสี่ยง/มีปัญหา</v>
      </c>
    </row>
    <row r="40" spans="1:19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144" t="str">
        <f t="shared" si="0"/>
        <v>-</v>
      </c>
      <c r="G40" s="139" t="str">
        <f>input2!AF40</f>
        <v>0</v>
      </c>
      <c r="H40" s="142" t="str">
        <f t="shared" si="1"/>
        <v>เสี่ยง/มีปัญหา</v>
      </c>
      <c r="I40" s="141" t="str">
        <f>input2!AI40</f>
        <v>0</v>
      </c>
      <c r="J40" s="142" t="str">
        <f t="shared" si="2"/>
        <v>เสี่ยง/มีปัญหา</v>
      </c>
      <c r="K40" s="139" t="str">
        <f>input2!AM40</f>
        <v>0</v>
      </c>
      <c r="L40" s="142" t="str">
        <f t="shared" si="3"/>
        <v>เสี่ยง/มีปัญหา</v>
      </c>
      <c r="M40" s="141" t="str">
        <f>input2!AQ40</f>
        <v>0</v>
      </c>
      <c r="N40" s="142" t="str">
        <f t="shared" si="4"/>
        <v>เสี่ยง/มีปัญหา</v>
      </c>
      <c r="O40" s="139" t="str">
        <f>input2!AS40</f>
        <v>0</v>
      </c>
      <c r="P40" s="143" t="str">
        <f t="shared" si="5"/>
        <v>มีจุดแข็ง</v>
      </c>
      <c r="Q40" s="146">
        <f t="shared" si="6"/>
        <v>0</v>
      </c>
      <c r="R40" s="167" t="str">
        <f t="shared" si="7"/>
        <v>-</v>
      </c>
      <c r="S40" s="157" t="str">
        <f t="shared" si="8"/>
        <v>เสี่ยง/มีปัญหา</v>
      </c>
    </row>
    <row r="41" spans="1:19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144" t="str">
        <f t="shared" si="0"/>
        <v>-</v>
      </c>
      <c r="G41" s="145" t="str">
        <f>input2!AF41</f>
        <v>0</v>
      </c>
      <c r="H41" s="142" t="str">
        <f t="shared" si="1"/>
        <v>เสี่ยง/มีปัญหา</v>
      </c>
      <c r="I41" s="147" t="str">
        <f>input2!AI41</f>
        <v>0</v>
      </c>
      <c r="J41" s="142" t="str">
        <f t="shared" si="2"/>
        <v>เสี่ยง/มีปัญหา</v>
      </c>
      <c r="K41" s="145" t="str">
        <f>input2!AM41</f>
        <v>0</v>
      </c>
      <c r="L41" s="142" t="str">
        <f t="shared" si="3"/>
        <v>เสี่ยง/มีปัญหา</v>
      </c>
      <c r="M41" s="147" t="str">
        <f>input2!AQ41</f>
        <v>0</v>
      </c>
      <c r="N41" s="142" t="str">
        <f t="shared" si="4"/>
        <v>เสี่ยง/มีปัญหา</v>
      </c>
      <c r="O41" s="145" t="str">
        <f>input2!AS41</f>
        <v>0</v>
      </c>
      <c r="P41" s="143" t="str">
        <f t="shared" si="5"/>
        <v>มีจุดแข็ง</v>
      </c>
      <c r="Q41" s="146">
        <f t="shared" si="6"/>
        <v>0</v>
      </c>
      <c r="R41" s="167" t="str">
        <f t="shared" si="7"/>
        <v>-</v>
      </c>
      <c r="S41" s="157" t="str">
        <f t="shared" si="8"/>
        <v>เสี่ยง/มีปัญหา</v>
      </c>
    </row>
    <row r="42" spans="1:19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144" t="str">
        <f t="shared" si="0"/>
        <v>-</v>
      </c>
      <c r="G42" s="139" t="str">
        <f>input2!AF42</f>
        <v>0</v>
      </c>
      <c r="H42" s="142" t="str">
        <f t="shared" si="1"/>
        <v>เสี่ยง/มีปัญหา</v>
      </c>
      <c r="I42" s="141" t="str">
        <f>input2!AI42</f>
        <v>0</v>
      </c>
      <c r="J42" s="142" t="str">
        <f t="shared" si="2"/>
        <v>เสี่ยง/มีปัญหา</v>
      </c>
      <c r="K42" s="139" t="str">
        <f>input2!AM42</f>
        <v>0</v>
      </c>
      <c r="L42" s="142" t="str">
        <f t="shared" si="3"/>
        <v>เสี่ยง/มีปัญหา</v>
      </c>
      <c r="M42" s="141" t="str">
        <f>input2!AQ42</f>
        <v>0</v>
      </c>
      <c r="N42" s="142" t="str">
        <f t="shared" si="4"/>
        <v>เสี่ยง/มีปัญหา</v>
      </c>
      <c r="O42" s="139" t="str">
        <f>input2!AS42</f>
        <v>0</v>
      </c>
      <c r="P42" s="143" t="str">
        <f t="shared" si="5"/>
        <v>มีจุดแข็ง</v>
      </c>
      <c r="Q42" s="146">
        <f t="shared" si="6"/>
        <v>0</v>
      </c>
      <c r="R42" s="167" t="str">
        <f t="shared" si="7"/>
        <v>-</v>
      </c>
      <c r="S42" s="157" t="str">
        <f t="shared" si="8"/>
        <v>เสี่ยง/มีปัญหา</v>
      </c>
    </row>
    <row r="43" spans="1:19" s="13" customFormat="1" ht="18" customHeight="1" thickBot="1" x14ac:dyDescent="0.5">
      <c r="A43" s="203" t="s">
        <v>16</v>
      </c>
      <c r="B43" s="110">
        <f>input1!B43</f>
        <v>0</v>
      </c>
      <c r="C43" s="124">
        <f>input1!C43</f>
        <v>0</v>
      </c>
      <c r="D43" s="125">
        <f>input1!D43</f>
        <v>0</v>
      </c>
      <c r="E43" s="126">
        <f>input1!E43</f>
        <v>0</v>
      </c>
      <c r="F43" s="144" t="str">
        <f t="shared" si="0"/>
        <v>-</v>
      </c>
      <c r="G43" s="139" t="str">
        <f>input2!AF43</f>
        <v>0</v>
      </c>
      <c r="H43" s="142" t="str">
        <f t="shared" si="1"/>
        <v>เสี่ยง/มีปัญหา</v>
      </c>
      <c r="I43" s="141" t="str">
        <f>input2!AI43</f>
        <v>0</v>
      </c>
      <c r="J43" s="142" t="str">
        <f t="shared" si="2"/>
        <v>เสี่ยง/มีปัญหา</v>
      </c>
      <c r="K43" s="139" t="str">
        <f>input2!AM43</f>
        <v>0</v>
      </c>
      <c r="L43" s="142" t="str">
        <f t="shared" si="3"/>
        <v>เสี่ยง/มีปัญหา</v>
      </c>
      <c r="M43" s="141" t="str">
        <f>input2!AQ43</f>
        <v>0</v>
      </c>
      <c r="N43" s="142" t="str">
        <f t="shared" si="4"/>
        <v>เสี่ยง/มีปัญหา</v>
      </c>
      <c r="O43" s="139" t="str">
        <f>input2!AS43</f>
        <v>0</v>
      </c>
      <c r="P43" s="143" t="str">
        <f t="shared" si="5"/>
        <v>มีจุดแข็ง</v>
      </c>
      <c r="Q43" s="146">
        <f>G43+I43+K43+M43+O43</f>
        <v>0</v>
      </c>
      <c r="R43" s="167" t="str">
        <f t="shared" si="7"/>
        <v>-</v>
      </c>
      <c r="S43" s="157" t="str">
        <f t="shared" si="8"/>
        <v>เสี่ยง/มีปัญหา</v>
      </c>
    </row>
    <row r="44" spans="1:19" s="13" customFormat="1" ht="18" customHeight="1" thickBot="1" x14ac:dyDescent="0.5">
      <c r="A44" s="205" t="s">
        <v>59</v>
      </c>
      <c r="B44" s="110">
        <f>input1!B44</f>
        <v>0</v>
      </c>
      <c r="C44" s="127">
        <f>input1!C44</f>
        <v>0</v>
      </c>
      <c r="D44" s="128">
        <f>input1!D44</f>
        <v>0</v>
      </c>
      <c r="E44" s="170">
        <f>input1!E44</f>
        <v>0</v>
      </c>
      <c r="F44" s="151" t="str">
        <f t="shared" si="0"/>
        <v>-</v>
      </c>
      <c r="G44" s="152" t="str">
        <f>input2!AF44</f>
        <v>0</v>
      </c>
      <c r="H44" s="155" t="str">
        <f t="shared" si="1"/>
        <v>เสี่ยง/มีปัญหา</v>
      </c>
      <c r="I44" s="154" t="str">
        <f>input2!AI44</f>
        <v>0</v>
      </c>
      <c r="J44" s="155" t="str">
        <f t="shared" si="2"/>
        <v>เสี่ยง/มีปัญหา</v>
      </c>
      <c r="K44" s="152" t="str">
        <f>input2!AM44</f>
        <v>0</v>
      </c>
      <c r="L44" s="155" t="str">
        <f t="shared" si="3"/>
        <v>เสี่ยง/มีปัญหา</v>
      </c>
      <c r="M44" s="154" t="str">
        <f>input2!AQ44</f>
        <v>0</v>
      </c>
      <c r="N44" s="155" t="str">
        <f t="shared" si="4"/>
        <v>เสี่ยง/มีปัญหา</v>
      </c>
      <c r="O44" s="152" t="str">
        <f>input2!AS44</f>
        <v>0</v>
      </c>
      <c r="P44" s="156" t="str">
        <f t="shared" si="5"/>
        <v>มีจุดแข็ง</v>
      </c>
      <c r="Q44" s="153">
        <f>G44+I44+K44+M44+O44</f>
        <v>0</v>
      </c>
      <c r="R44" s="168" t="str">
        <f t="shared" si="7"/>
        <v>-</v>
      </c>
      <c r="S44" s="151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21" t="s">
        <v>54</v>
      </c>
      <c r="E46" s="122"/>
      <c r="F46" s="122"/>
      <c r="G46" s="122"/>
      <c r="H46" s="122"/>
      <c r="I46" s="122"/>
      <c r="J46" s="12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0" t="s">
        <v>26</v>
      </c>
      <c r="B1" s="221"/>
      <c r="C1" s="221"/>
      <c r="D1" s="221"/>
      <c r="E1" s="221"/>
      <c r="F1" s="222"/>
      <c r="G1" s="221" t="s">
        <v>45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</row>
    <row r="2" spans="1:19" ht="22.5" customHeight="1" thickBot="1" x14ac:dyDescent="0.5">
      <c r="A2" s="242" t="str">
        <f>input1!A2</f>
        <v>ชั้นมัธยมศึกษาปีที่ 2/4</v>
      </c>
      <c r="B2" s="241"/>
      <c r="C2" s="241"/>
      <c r="D2" s="241"/>
      <c r="E2" s="241"/>
      <c r="F2" s="243"/>
      <c r="G2" s="220" t="s">
        <v>37</v>
      </c>
      <c r="H2" s="222"/>
      <c r="I2" s="244" t="s">
        <v>38</v>
      </c>
      <c r="J2" s="244"/>
      <c r="K2" s="220" t="s">
        <v>39</v>
      </c>
      <c r="L2" s="222"/>
      <c r="M2" s="244" t="s">
        <v>40</v>
      </c>
      <c r="N2" s="244"/>
      <c r="O2" s="220" t="s">
        <v>41</v>
      </c>
      <c r="P2" s="222"/>
      <c r="Q2" s="130"/>
      <c r="R2" s="220" t="s">
        <v>42</v>
      </c>
      <c r="S2" s="222"/>
    </row>
    <row r="3" spans="1:19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31" t="s">
        <v>24</v>
      </c>
      <c r="G3" s="132" t="s">
        <v>35</v>
      </c>
      <c r="H3" s="133" t="s">
        <v>36</v>
      </c>
      <c r="I3" s="132" t="s">
        <v>35</v>
      </c>
      <c r="J3" s="134" t="s">
        <v>36</v>
      </c>
      <c r="K3" s="135" t="s">
        <v>35</v>
      </c>
      <c r="L3" s="133" t="s">
        <v>36</v>
      </c>
      <c r="M3" s="132" t="s">
        <v>35</v>
      </c>
      <c r="N3" s="134" t="s">
        <v>36</v>
      </c>
      <c r="O3" s="135" t="s">
        <v>35</v>
      </c>
      <c r="P3" s="136" t="s">
        <v>36</v>
      </c>
      <c r="Q3" s="137"/>
      <c r="R3" s="169" t="s">
        <v>35</v>
      </c>
      <c r="S3" s="107" t="s">
        <v>36</v>
      </c>
    </row>
    <row r="4" spans="1:19" s="13" customFormat="1" ht="18" customHeight="1" x14ac:dyDescent="0.45">
      <c r="A4" s="198" t="s">
        <v>65</v>
      </c>
      <c r="B4" s="109" t="str">
        <f>input1!B4</f>
        <v>24</v>
      </c>
      <c r="C4" s="124" t="str">
        <f>input1!C4</f>
        <v>01423</v>
      </c>
      <c r="D4" s="125" t="str">
        <f>input1!D4</f>
        <v>เด็กชายกฤษชาญา  จ้อยโทน</v>
      </c>
      <c r="E4" s="126">
        <f>input1!E4</f>
        <v>1</v>
      </c>
      <c r="F4" s="138" t="str">
        <f>IF(E4=1,"ชาย",IF(E4=2,"หญิง","-"))</f>
        <v>ชาย</v>
      </c>
      <c r="G4" s="139">
        <f>input3!AF4</f>
        <v>5</v>
      </c>
      <c r="H4" s="142" t="str">
        <f>IF(G4&gt;10,"เสี่ยง/มีปัญหา","ปกติ")</f>
        <v>ปกติ</v>
      </c>
      <c r="I4" s="141">
        <f>input3!AI4</f>
        <v>6</v>
      </c>
      <c r="J4" s="142" t="str">
        <f>IF(I4&gt;9,"เสี่ยง/มีปัญหา","ปกติ")</f>
        <v>ปกติ</v>
      </c>
      <c r="K4" s="139">
        <f>input3!AM4</f>
        <v>8</v>
      </c>
      <c r="L4" s="142" t="str">
        <f>IF(K4&gt;10,"เสี่ยง/มีปัญหา","ปกติ")</f>
        <v>ปกติ</v>
      </c>
      <c r="M4" s="141">
        <f>input3!AQ4</f>
        <v>5</v>
      </c>
      <c r="N4" s="142" t="str">
        <f>IF(M4&gt;9,"เสี่ยง/มีปัญหา","ปกติ")</f>
        <v>ปกติ</v>
      </c>
      <c r="O4" s="139">
        <f>input3!AS4</f>
        <v>8</v>
      </c>
      <c r="P4" s="143" t="str">
        <f>IF(O4&gt;10,"มีจุดแข็ง","ไม่มีจุดแข็ง")</f>
        <v>ไม่มีจุดแข็ง</v>
      </c>
      <c r="Q4" s="140">
        <f>G4+I4+K4+M4+O4</f>
        <v>32</v>
      </c>
      <c r="R4" s="166">
        <f>IF(Q4&lt;1,"-",Q4)</f>
        <v>32</v>
      </c>
      <c r="S4" s="157" t="str">
        <f>IF(R4&gt;48,"เสี่ยง/มีปัญหา","ปกติ")</f>
        <v>ปกติ</v>
      </c>
    </row>
    <row r="5" spans="1:19" s="13" customFormat="1" ht="18" customHeight="1" x14ac:dyDescent="0.45">
      <c r="A5" s="111" t="s">
        <v>66</v>
      </c>
      <c r="B5" s="109" t="str">
        <f>input1!B5</f>
        <v>24</v>
      </c>
      <c r="C5" s="124" t="str">
        <f>input1!C5</f>
        <v>01424</v>
      </c>
      <c r="D5" s="125" t="str">
        <f>input1!D5</f>
        <v>เด็กชายกฤษรัตน์  ล้อตระกูลพาณิชย์</v>
      </c>
      <c r="E5" s="126">
        <f>input1!E5</f>
        <v>1</v>
      </c>
      <c r="F5" s="144" t="str">
        <f t="shared" ref="F5:F44" si="0">IF(E5=1,"ชาย",IF(E5=2,"หญิง","-"))</f>
        <v>ชาย</v>
      </c>
      <c r="G5" s="145">
        <f>input3!AF5</f>
        <v>7</v>
      </c>
      <c r="H5" s="142" t="str">
        <f t="shared" ref="H5:H44" si="1">IF(G5&gt;10,"เสี่ยง/มีปัญหา","ปกติ")</f>
        <v>ปกติ</v>
      </c>
      <c r="I5" s="147">
        <f>input3!AI5</f>
        <v>7</v>
      </c>
      <c r="J5" s="142" t="str">
        <f t="shared" ref="J5:J44" si="2">IF(I5&gt;9,"เสี่ยง/มีปัญหา","ปกติ")</f>
        <v>ปกติ</v>
      </c>
      <c r="K5" s="145">
        <f>input3!AM5</f>
        <v>9</v>
      </c>
      <c r="L5" s="142" t="str">
        <f t="shared" ref="L5:L44" si="3">IF(K5&gt;10,"เสี่ยง/มีปัญหา","ปกติ")</f>
        <v>ปกติ</v>
      </c>
      <c r="M5" s="147">
        <f>input3!AQ5</f>
        <v>8</v>
      </c>
      <c r="N5" s="142" t="str">
        <f t="shared" ref="N5:N44" si="4">IF(M5&gt;9,"เสี่ยง/มีปัญหา","ปกติ")</f>
        <v>ปกติ</v>
      </c>
      <c r="O5" s="145">
        <f>input3!AS5</f>
        <v>13</v>
      </c>
      <c r="P5" s="143" t="str">
        <f t="shared" ref="P5:P44" si="5">IF(O5&gt;10,"มีจุดแข็ง","ไม่มีจุดแข็ง")</f>
        <v>มีจุดแข็ง</v>
      </c>
      <c r="Q5" s="146">
        <f t="shared" ref="Q5:Q42" si="6">G5+I5+K5+M5+O5</f>
        <v>44</v>
      </c>
      <c r="R5" s="167">
        <f t="shared" ref="R5:R44" si="7">IF(Q5&lt;1,"-",Q5)</f>
        <v>44</v>
      </c>
      <c r="S5" s="15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200" t="s">
        <v>67</v>
      </c>
      <c r="B6" s="109" t="str">
        <f>input1!B6</f>
        <v>24</v>
      </c>
      <c r="C6" s="124" t="str">
        <f>input1!C6</f>
        <v>01425</v>
      </c>
      <c r="D6" s="125" t="str">
        <f>input1!D6</f>
        <v>เด็กชายชฏายุ  เทียนคำ</v>
      </c>
      <c r="E6" s="126">
        <f>input1!E6</f>
        <v>1</v>
      </c>
      <c r="F6" s="144" t="str">
        <f t="shared" si="0"/>
        <v>ชาย</v>
      </c>
      <c r="G6" s="139">
        <f>input3!AF6</f>
        <v>11</v>
      </c>
      <c r="H6" s="142" t="str">
        <f t="shared" si="1"/>
        <v>เสี่ยง/มีปัญหา</v>
      </c>
      <c r="I6" s="141">
        <f>input3!AI6</f>
        <v>5</v>
      </c>
      <c r="J6" s="142" t="str">
        <f t="shared" si="2"/>
        <v>ปกติ</v>
      </c>
      <c r="K6" s="139">
        <f>input3!AM6</f>
        <v>9</v>
      </c>
      <c r="L6" s="142" t="str">
        <f t="shared" si="3"/>
        <v>ปกติ</v>
      </c>
      <c r="M6" s="141">
        <f>input3!AQ6</f>
        <v>11</v>
      </c>
      <c r="N6" s="142" t="str">
        <f t="shared" si="4"/>
        <v>เสี่ยง/มีปัญหา</v>
      </c>
      <c r="O6" s="139">
        <f>input3!AS6</f>
        <v>15</v>
      </c>
      <c r="P6" s="143" t="str">
        <f t="shared" si="5"/>
        <v>มีจุดแข็ง</v>
      </c>
      <c r="Q6" s="146">
        <f t="shared" si="6"/>
        <v>51</v>
      </c>
      <c r="R6" s="167">
        <f t="shared" si="7"/>
        <v>51</v>
      </c>
      <c r="S6" s="157" t="str">
        <f t="shared" si="8"/>
        <v>เสี่ยง/มีปัญหา</v>
      </c>
    </row>
    <row r="7" spans="1:19" s="13" customFormat="1" ht="18" customHeight="1" x14ac:dyDescent="0.45">
      <c r="A7" s="202" t="s">
        <v>68</v>
      </c>
      <c r="B7" s="109" t="str">
        <f>input1!B7</f>
        <v>24</v>
      </c>
      <c r="C7" s="124" t="str">
        <f>input1!C7</f>
        <v>01426</v>
      </c>
      <c r="D7" s="125" t="str">
        <f>input1!D7</f>
        <v>เด็กชายชัยวุฒิ  หนูบ้านเกาะ</v>
      </c>
      <c r="E7" s="126">
        <f>input1!E7</f>
        <v>1</v>
      </c>
      <c r="F7" s="144" t="str">
        <f t="shared" si="0"/>
        <v>ชาย</v>
      </c>
      <c r="G7" s="145">
        <f>input3!AF7</f>
        <v>9</v>
      </c>
      <c r="H7" s="142" t="str">
        <f t="shared" si="1"/>
        <v>ปกติ</v>
      </c>
      <c r="I7" s="147">
        <f>input3!AI7</f>
        <v>13</v>
      </c>
      <c r="J7" s="142" t="str">
        <f t="shared" si="2"/>
        <v>เสี่ยง/มีปัญหา</v>
      </c>
      <c r="K7" s="145">
        <f>input3!AM7</f>
        <v>8</v>
      </c>
      <c r="L7" s="142" t="str">
        <f t="shared" si="3"/>
        <v>ปกติ</v>
      </c>
      <c r="M7" s="147">
        <f>input3!AQ7</f>
        <v>9</v>
      </c>
      <c r="N7" s="142" t="str">
        <f t="shared" si="4"/>
        <v>ปกติ</v>
      </c>
      <c r="O7" s="145">
        <f>input3!AS7</f>
        <v>10</v>
      </c>
      <c r="P7" s="143" t="str">
        <f t="shared" si="5"/>
        <v>ไม่มีจุดแข็ง</v>
      </c>
      <c r="Q7" s="146">
        <f t="shared" si="6"/>
        <v>49</v>
      </c>
      <c r="R7" s="167">
        <f t="shared" si="7"/>
        <v>49</v>
      </c>
      <c r="S7" s="157" t="str">
        <f t="shared" si="8"/>
        <v>เสี่ยง/มีปัญหา</v>
      </c>
    </row>
    <row r="8" spans="1:19" s="13" customFormat="1" ht="18" customHeight="1" thickBot="1" x14ac:dyDescent="0.5">
      <c r="A8" s="203" t="s">
        <v>69</v>
      </c>
      <c r="B8" s="110" t="str">
        <f>input1!B8</f>
        <v>24</v>
      </c>
      <c r="C8" s="148" t="str">
        <f>input1!C8</f>
        <v>01427</v>
      </c>
      <c r="D8" s="149" t="str">
        <f>input1!D8</f>
        <v>เด็กชายไชยวัฒน์  ศรีอุดม</v>
      </c>
      <c r="E8" s="150">
        <f>input1!E8</f>
        <v>1</v>
      </c>
      <c r="F8" s="151" t="str">
        <f t="shared" si="0"/>
        <v>ชาย</v>
      </c>
      <c r="G8" s="154">
        <f>input3!AF8</f>
        <v>9</v>
      </c>
      <c r="H8" s="155" t="str">
        <f t="shared" si="1"/>
        <v>ปกติ</v>
      </c>
      <c r="I8" s="154">
        <f>input3!AI8</f>
        <v>8</v>
      </c>
      <c r="J8" s="155" t="str">
        <f t="shared" si="2"/>
        <v>ปกติ</v>
      </c>
      <c r="K8" s="152">
        <f>input3!AM8</f>
        <v>7</v>
      </c>
      <c r="L8" s="155" t="str">
        <f t="shared" si="3"/>
        <v>ปกติ</v>
      </c>
      <c r="M8" s="154">
        <f>input3!AQ8</f>
        <v>8</v>
      </c>
      <c r="N8" s="155" t="str">
        <f t="shared" si="4"/>
        <v>ปกติ</v>
      </c>
      <c r="O8" s="152">
        <f>input3!AS8</f>
        <v>12</v>
      </c>
      <c r="P8" s="156" t="str">
        <f t="shared" si="5"/>
        <v>มีจุดแข็ง</v>
      </c>
      <c r="Q8" s="153">
        <f t="shared" si="6"/>
        <v>44</v>
      </c>
      <c r="R8" s="168">
        <f t="shared" si="7"/>
        <v>44</v>
      </c>
      <c r="S8" s="151" t="str">
        <f t="shared" si="8"/>
        <v>ปกติ</v>
      </c>
    </row>
    <row r="9" spans="1:19" s="13" customFormat="1" ht="18" customHeight="1" x14ac:dyDescent="0.45">
      <c r="A9" s="198" t="s">
        <v>70</v>
      </c>
      <c r="B9" s="109" t="str">
        <f>input1!B9</f>
        <v>24</v>
      </c>
      <c r="C9" s="124" t="str">
        <f>input1!C9</f>
        <v>01428</v>
      </c>
      <c r="D9" s="125" t="str">
        <f>input1!D9</f>
        <v>เด็กชายณัฐพล  รอดอ่อน</v>
      </c>
      <c r="E9" s="126">
        <f>input1!E9</f>
        <v>1</v>
      </c>
      <c r="F9" s="157" t="str">
        <f t="shared" si="0"/>
        <v>ชาย</v>
      </c>
      <c r="G9" s="139">
        <f>input3!AF9</f>
        <v>7</v>
      </c>
      <c r="H9" s="142" t="str">
        <f t="shared" si="1"/>
        <v>ปกติ</v>
      </c>
      <c r="I9" s="141">
        <f>input3!AI9</f>
        <v>12</v>
      </c>
      <c r="J9" s="142" t="str">
        <f t="shared" si="2"/>
        <v>เสี่ยง/มีปัญหา</v>
      </c>
      <c r="K9" s="139">
        <f>input3!AM9</f>
        <v>14</v>
      </c>
      <c r="L9" s="142" t="str">
        <f t="shared" si="3"/>
        <v>เสี่ยง/มีปัญหา</v>
      </c>
      <c r="M9" s="141">
        <f>input3!AQ9</f>
        <v>9</v>
      </c>
      <c r="N9" s="142" t="str">
        <f t="shared" si="4"/>
        <v>ปกติ</v>
      </c>
      <c r="O9" s="139">
        <f>input3!AS9</f>
        <v>9</v>
      </c>
      <c r="P9" s="143" t="str">
        <f t="shared" si="5"/>
        <v>ไม่มีจุดแข็ง</v>
      </c>
      <c r="Q9" s="140">
        <f t="shared" si="6"/>
        <v>51</v>
      </c>
      <c r="R9" s="166">
        <f t="shared" si="7"/>
        <v>51</v>
      </c>
      <c r="S9" s="157" t="str">
        <f t="shared" si="8"/>
        <v>เสี่ยง/มีปัญหา</v>
      </c>
    </row>
    <row r="10" spans="1:19" s="13" customFormat="1" ht="18" customHeight="1" x14ac:dyDescent="0.45">
      <c r="A10" s="111" t="s">
        <v>71</v>
      </c>
      <c r="B10" s="109" t="str">
        <f>input1!B10</f>
        <v>24</v>
      </c>
      <c r="C10" s="124" t="str">
        <f>input1!C10</f>
        <v>01429</v>
      </c>
      <c r="D10" s="125" t="str">
        <f>input1!D10</f>
        <v>เด็กชายดนุสรณ์  จันทร์ศรี</v>
      </c>
      <c r="E10" s="126">
        <f>input1!E10</f>
        <v>1</v>
      </c>
      <c r="F10" s="144" t="str">
        <f t="shared" si="0"/>
        <v>ชาย</v>
      </c>
      <c r="G10" s="139">
        <f>input3!AF10</f>
        <v>10</v>
      </c>
      <c r="H10" s="142" t="str">
        <f t="shared" si="1"/>
        <v>ปกติ</v>
      </c>
      <c r="I10" s="141">
        <f>input3!AI10</f>
        <v>12</v>
      </c>
      <c r="J10" s="142" t="str">
        <f t="shared" si="2"/>
        <v>เสี่ยง/มีปัญหา</v>
      </c>
      <c r="K10" s="139">
        <f>input3!AM10</f>
        <v>10</v>
      </c>
      <c r="L10" s="142" t="str">
        <f t="shared" si="3"/>
        <v>ปกติ</v>
      </c>
      <c r="M10" s="141">
        <f>input3!AQ10</f>
        <v>8</v>
      </c>
      <c r="N10" s="142" t="str">
        <f t="shared" si="4"/>
        <v>ปกติ</v>
      </c>
      <c r="O10" s="139">
        <f>input3!AS10</f>
        <v>9</v>
      </c>
      <c r="P10" s="143" t="str">
        <f t="shared" si="5"/>
        <v>ไม่มีจุดแข็ง</v>
      </c>
      <c r="Q10" s="146">
        <f t="shared" si="6"/>
        <v>49</v>
      </c>
      <c r="R10" s="167">
        <f t="shared" si="7"/>
        <v>49</v>
      </c>
      <c r="S10" s="157" t="str">
        <f t="shared" si="8"/>
        <v>เสี่ยง/มีปัญหา</v>
      </c>
    </row>
    <row r="11" spans="1:19" s="13" customFormat="1" ht="18" customHeight="1" x14ac:dyDescent="0.45">
      <c r="A11" s="200" t="s">
        <v>72</v>
      </c>
      <c r="B11" s="109" t="str">
        <f>input1!B11</f>
        <v>24</v>
      </c>
      <c r="C11" s="124" t="str">
        <f>input1!C11</f>
        <v>01430</v>
      </c>
      <c r="D11" s="125" t="str">
        <f>input1!D11</f>
        <v>เด็กชายพัฒนโชติ  จุมสุวรรณ์</v>
      </c>
      <c r="E11" s="126">
        <f>input1!E11</f>
        <v>1</v>
      </c>
      <c r="F11" s="144" t="str">
        <f t="shared" si="0"/>
        <v>ชาย</v>
      </c>
      <c r="G11" s="145">
        <f>input3!AF11</f>
        <v>10</v>
      </c>
      <c r="H11" s="142" t="str">
        <f t="shared" si="1"/>
        <v>ปกติ</v>
      </c>
      <c r="I11" s="147">
        <f>input3!AI11</f>
        <v>9</v>
      </c>
      <c r="J11" s="142" t="str">
        <f t="shared" si="2"/>
        <v>ปกติ</v>
      </c>
      <c r="K11" s="145">
        <f>input3!AM11</f>
        <v>9</v>
      </c>
      <c r="L11" s="142" t="str">
        <f t="shared" si="3"/>
        <v>ปกติ</v>
      </c>
      <c r="M11" s="147">
        <f>input3!AQ11</f>
        <v>8</v>
      </c>
      <c r="N11" s="142" t="str">
        <f t="shared" si="4"/>
        <v>ปกติ</v>
      </c>
      <c r="O11" s="145">
        <f>input3!AS11</f>
        <v>8</v>
      </c>
      <c r="P11" s="143" t="str">
        <f t="shared" si="5"/>
        <v>ไม่มีจุดแข็ง</v>
      </c>
      <c r="Q11" s="146">
        <f t="shared" si="6"/>
        <v>44</v>
      </c>
      <c r="R11" s="167">
        <f t="shared" si="7"/>
        <v>44</v>
      </c>
      <c r="S11" s="157" t="str">
        <f t="shared" si="8"/>
        <v>ปกติ</v>
      </c>
    </row>
    <row r="12" spans="1:19" s="13" customFormat="1" ht="18" customHeight="1" x14ac:dyDescent="0.45">
      <c r="A12" s="202" t="s">
        <v>73</v>
      </c>
      <c r="B12" s="109" t="str">
        <f>input1!B12</f>
        <v>24</v>
      </c>
      <c r="C12" s="124" t="str">
        <f>input1!C12</f>
        <v>01431</v>
      </c>
      <c r="D12" s="125" t="str">
        <f>input1!D12</f>
        <v>เด็กชายรัฐภูมิ  บุญยัง</v>
      </c>
      <c r="E12" s="126">
        <f>input1!E12</f>
        <v>1</v>
      </c>
      <c r="F12" s="144" t="str">
        <f t="shared" si="0"/>
        <v>ชาย</v>
      </c>
      <c r="G12" s="139">
        <f>input3!AF12</f>
        <v>5</v>
      </c>
      <c r="H12" s="142" t="str">
        <f t="shared" si="1"/>
        <v>ปกติ</v>
      </c>
      <c r="I12" s="141">
        <f>input3!AI12</f>
        <v>6</v>
      </c>
      <c r="J12" s="142" t="str">
        <f t="shared" si="2"/>
        <v>ปกติ</v>
      </c>
      <c r="K12" s="139">
        <f>input3!AM12</f>
        <v>7</v>
      </c>
      <c r="L12" s="142" t="str">
        <f t="shared" si="3"/>
        <v>ปกติ</v>
      </c>
      <c r="M12" s="141">
        <f>input3!AQ12</f>
        <v>7</v>
      </c>
      <c r="N12" s="142" t="str">
        <f t="shared" si="4"/>
        <v>ปกติ</v>
      </c>
      <c r="O12" s="139">
        <f>input3!AS12</f>
        <v>10</v>
      </c>
      <c r="P12" s="143" t="str">
        <f t="shared" si="5"/>
        <v>ไม่มีจุดแข็ง</v>
      </c>
      <c r="Q12" s="146">
        <f t="shared" si="6"/>
        <v>35</v>
      </c>
      <c r="R12" s="167">
        <f t="shared" si="7"/>
        <v>35</v>
      </c>
      <c r="S12" s="157" t="str">
        <f t="shared" si="8"/>
        <v>ปกติ</v>
      </c>
    </row>
    <row r="13" spans="1:19" s="13" customFormat="1" ht="18" customHeight="1" thickBot="1" x14ac:dyDescent="0.5">
      <c r="A13" s="203" t="s">
        <v>74</v>
      </c>
      <c r="B13" s="110" t="str">
        <f>input1!B13</f>
        <v>24</v>
      </c>
      <c r="C13" s="148" t="str">
        <f>input1!C13</f>
        <v>01432</v>
      </c>
      <c r="D13" s="149" t="str">
        <f>input1!D13</f>
        <v>เด็กชายอนุสรณ์  คงภักดี</v>
      </c>
      <c r="E13" s="150">
        <f>input1!E13</f>
        <v>1</v>
      </c>
      <c r="F13" s="151" t="str">
        <f t="shared" si="0"/>
        <v>ชาย</v>
      </c>
      <c r="G13" s="154">
        <f>input3!AF13</f>
        <v>9</v>
      </c>
      <c r="H13" s="155" t="str">
        <f t="shared" si="1"/>
        <v>ปกติ</v>
      </c>
      <c r="I13" s="154">
        <f>input3!AI13</f>
        <v>12</v>
      </c>
      <c r="J13" s="155" t="str">
        <f t="shared" si="2"/>
        <v>เสี่ยง/มีปัญหา</v>
      </c>
      <c r="K13" s="152">
        <f>input3!AM13</f>
        <v>10</v>
      </c>
      <c r="L13" s="155" t="str">
        <f t="shared" si="3"/>
        <v>ปกติ</v>
      </c>
      <c r="M13" s="154">
        <f>input3!AQ13</f>
        <v>10</v>
      </c>
      <c r="N13" s="155" t="str">
        <f t="shared" si="4"/>
        <v>เสี่ยง/มีปัญหา</v>
      </c>
      <c r="O13" s="152">
        <f>input3!AS13</f>
        <v>13</v>
      </c>
      <c r="P13" s="156" t="str">
        <f t="shared" si="5"/>
        <v>มีจุดแข็ง</v>
      </c>
      <c r="Q13" s="153">
        <f t="shared" si="6"/>
        <v>54</v>
      </c>
      <c r="R13" s="168">
        <f t="shared" si="7"/>
        <v>54</v>
      </c>
      <c r="S13" s="151" t="str">
        <f t="shared" si="8"/>
        <v>เสี่ยง/มีปัญหา</v>
      </c>
    </row>
    <row r="14" spans="1:19" s="13" customFormat="1" ht="18" customHeight="1" x14ac:dyDescent="0.45">
      <c r="A14" s="198" t="s">
        <v>75</v>
      </c>
      <c r="B14" s="109" t="str">
        <f>input1!B14</f>
        <v>24</v>
      </c>
      <c r="C14" s="124" t="str">
        <f>input1!C14</f>
        <v>01433</v>
      </c>
      <c r="D14" s="125" t="str">
        <f>input1!D14</f>
        <v>เด็กหญิงชลธิชา  บัวสัมฤทธิ์</v>
      </c>
      <c r="E14" s="126">
        <f>input1!E14</f>
        <v>2</v>
      </c>
      <c r="F14" s="157" t="str">
        <f t="shared" si="0"/>
        <v>หญิง</v>
      </c>
      <c r="G14" s="139">
        <f>input3!AF14</f>
        <v>10</v>
      </c>
      <c r="H14" s="142" t="str">
        <f t="shared" si="1"/>
        <v>ปกติ</v>
      </c>
      <c r="I14" s="141">
        <f>input3!AI14</f>
        <v>10</v>
      </c>
      <c r="J14" s="142" t="str">
        <f t="shared" si="2"/>
        <v>เสี่ยง/มีปัญหา</v>
      </c>
      <c r="K14" s="139">
        <f>input3!AM14</f>
        <v>11</v>
      </c>
      <c r="L14" s="142" t="str">
        <f t="shared" si="3"/>
        <v>เสี่ยง/มีปัญหา</v>
      </c>
      <c r="M14" s="141">
        <f>input3!AQ14</f>
        <v>7</v>
      </c>
      <c r="N14" s="142" t="str">
        <f t="shared" si="4"/>
        <v>ปกติ</v>
      </c>
      <c r="O14" s="139">
        <f>input3!AS14</f>
        <v>10</v>
      </c>
      <c r="P14" s="143" t="str">
        <f t="shared" si="5"/>
        <v>ไม่มีจุดแข็ง</v>
      </c>
      <c r="Q14" s="140">
        <f t="shared" si="6"/>
        <v>48</v>
      </c>
      <c r="R14" s="166">
        <f t="shared" si="7"/>
        <v>48</v>
      </c>
      <c r="S14" s="157" t="str">
        <f t="shared" si="8"/>
        <v>ปกติ</v>
      </c>
    </row>
    <row r="15" spans="1:19" s="13" customFormat="1" ht="18" customHeight="1" x14ac:dyDescent="0.45">
      <c r="A15" s="111" t="s">
        <v>76</v>
      </c>
      <c r="B15" s="109" t="str">
        <f>input1!B15</f>
        <v>24</v>
      </c>
      <c r="C15" s="124" t="str">
        <f>input1!C15</f>
        <v>01434</v>
      </c>
      <c r="D15" s="125" t="str">
        <f>input1!D15</f>
        <v>เด็กหญิงนันธิดา  สิรินทร์</v>
      </c>
      <c r="E15" s="126">
        <f>input1!E15</f>
        <v>2</v>
      </c>
      <c r="F15" s="144" t="str">
        <f t="shared" si="0"/>
        <v>หญิง</v>
      </c>
      <c r="G15" s="145">
        <f>input3!AF15</f>
        <v>6</v>
      </c>
      <c r="H15" s="142" t="str">
        <f t="shared" si="1"/>
        <v>ปกติ</v>
      </c>
      <c r="I15" s="147">
        <f>input3!AI15</f>
        <v>5</v>
      </c>
      <c r="J15" s="142" t="str">
        <f t="shared" si="2"/>
        <v>ปกติ</v>
      </c>
      <c r="K15" s="145">
        <f>input3!AM15</f>
        <v>5</v>
      </c>
      <c r="L15" s="142" t="str">
        <f t="shared" si="3"/>
        <v>ปกติ</v>
      </c>
      <c r="M15" s="147">
        <f>input3!AQ15</f>
        <v>10</v>
      </c>
      <c r="N15" s="142" t="str">
        <f t="shared" si="4"/>
        <v>เสี่ยง/มีปัญหา</v>
      </c>
      <c r="O15" s="145">
        <f>input3!AS15</f>
        <v>13</v>
      </c>
      <c r="P15" s="143" t="str">
        <f t="shared" si="5"/>
        <v>มีจุดแข็ง</v>
      </c>
      <c r="Q15" s="146">
        <f t="shared" si="6"/>
        <v>39</v>
      </c>
      <c r="R15" s="167">
        <f t="shared" si="7"/>
        <v>39</v>
      </c>
      <c r="S15" s="157" t="str">
        <f t="shared" si="8"/>
        <v>ปกติ</v>
      </c>
    </row>
    <row r="16" spans="1:19" s="13" customFormat="1" ht="18" customHeight="1" x14ac:dyDescent="0.45">
      <c r="A16" s="200" t="s">
        <v>77</v>
      </c>
      <c r="B16" s="109" t="str">
        <f>input1!B16</f>
        <v>24</v>
      </c>
      <c r="C16" s="124" t="str">
        <f>input1!C16</f>
        <v>01436</v>
      </c>
      <c r="D16" s="125" t="str">
        <f>input1!D16</f>
        <v>เด็กหญิงปอแก้ว  แก้วบุราณ</v>
      </c>
      <c r="E16" s="126">
        <f>input1!E16</f>
        <v>2</v>
      </c>
      <c r="F16" s="144" t="str">
        <f t="shared" si="0"/>
        <v>หญิง</v>
      </c>
      <c r="G16" s="139">
        <f>input3!AF16</f>
        <v>9</v>
      </c>
      <c r="H16" s="142" t="str">
        <f t="shared" si="1"/>
        <v>ปกติ</v>
      </c>
      <c r="I16" s="141">
        <f>input3!AI16</f>
        <v>7</v>
      </c>
      <c r="J16" s="142" t="str">
        <f t="shared" si="2"/>
        <v>ปกติ</v>
      </c>
      <c r="K16" s="139">
        <f>input3!AM16</f>
        <v>13</v>
      </c>
      <c r="L16" s="142" t="str">
        <f t="shared" si="3"/>
        <v>เสี่ยง/มีปัญหา</v>
      </c>
      <c r="M16" s="141">
        <f>input3!AQ16</f>
        <v>6</v>
      </c>
      <c r="N16" s="142" t="str">
        <f t="shared" si="4"/>
        <v>ปกติ</v>
      </c>
      <c r="O16" s="139">
        <f>input3!AS16</f>
        <v>5</v>
      </c>
      <c r="P16" s="143" t="str">
        <f t="shared" si="5"/>
        <v>ไม่มีจุดแข็ง</v>
      </c>
      <c r="Q16" s="146">
        <f t="shared" si="6"/>
        <v>40</v>
      </c>
      <c r="R16" s="167">
        <f t="shared" si="7"/>
        <v>40</v>
      </c>
      <c r="S16" s="157" t="str">
        <f t="shared" si="8"/>
        <v>ปกติ</v>
      </c>
    </row>
    <row r="17" spans="1:31" s="13" customFormat="1" ht="18" customHeight="1" x14ac:dyDescent="0.45">
      <c r="A17" s="202" t="s">
        <v>78</v>
      </c>
      <c r="B17" s="109" t="str">
        <f>input1!B17</f>
        <v>24</v>
      </c>
      <c r="C17" s="124" t="str">
        <f>input1!C17</f>
        <v>01437</v>
      </c>
      <c r="D17" s="125" t="str">
        <f>input1!D17</f>
        <v>เด็กหญิงมลฑการ  แซ่เจี่ย</v>
      </c>
      <c r="E17" s="126">
        <f>input1!E17</f>
        <v>2</v>
      </c>
      <c r="F17" s="144" t="str">
        <f t="shared" si="0"/>
        <v>หญิง</v>
      </c>
      <c r="G17" s="145">
        <f>input3!AF17</f>
        <v>6</v>
      </c>
      <c r="H17" s="142" t="str">
        <f t="shared" si="1"/>
        <v>ปกติ</v>
      </c>
      <c r="I17" s="147">
        <f>input3!AI17</f>
        <v>6</v>
      </c>
      <c r="J17" s="142" t="str">
        <f t="shared" si="2"/>
        <v>ปกติ</v>
      </c>
      <c r="K17" s="145">
        <f>input3!AM17</f>
        <v>8</v>
      </c>
      <c r="L17" s="142" t="str">
        <f t="shared" si="3"/>
        <v>ปกติ</v>
      </c>
      <c r="M17" s="147">
        <f>input3!AQ17</f>
        <v>6</v>
      </c>
      <c r="N17" s="142" t="str">
        <f t="shared" si="4"/>
        <v>ปกติ</v>
      </c>
      <c r="O17" s="145">
        <f>input3!AS17</f>
        <v>14</v>
      </c>
      <c r="P17" s="143" t="str">
        <f t="shared" si="5"/>
        <v>มีจุดแข็ง</v>
      </c>
      <c r="Q17" s="146">
        <f t="shared" si="6"/>
        <v>40</v>
      </c>
      <c r="R17" s="167">
        <f t="shared" si="7"/>
        <v>40</v>
      </c>
      <c r="S17" s="157" t="str">
        <f t="shared" si="8"/>
        <v>ปกติ</v>
      </c>
    </row>
    <row r="18" spans="1:31" s="13" customFormat="1" ht="18" customHeight="1" thickBot="1" x14ac:dyDescent="0.5">
      <c r="A18" s="203" t="s">
        <v>79</v>
      </c>
      <c r="B18" s="110" t="str">
        <f>input1!B18</f>
        <v>24</v>
      </c>
      <c r="C18" s="148" t="str">
        <f>input1!C18</f>
        <v>01438</v>
      </c>
      <c r="D18" s="149" t="str">
        <f>input1!D18</f>
        <v>เด็กหญิงวรรวิสา  สำลี</v>
      </c>
      <c r="E18" s="150">
        <f>input1!E18</f>
        <v>2</v>
      </c>
      <c r="F18" s="151" t="str">
        <f t="shared" si="0"/>
        <v>หญิง</v>
      </c>
      <c r="G18" s="154" t="str">
        <f>input3!AF18</f>
        <v>0</v>
      </c>
      <c r="H18" s="155" t="str">
        <f t="shared" si="1"/>
        <v>เสี่ยง/มีปัญหา</v>
      </c>
      <c r="I18" s="154" t="str">
        <f>input3!AI18</f>
        <v>0</v>
      </c>
      <c r="J18" s="155" t="str">
        <f t="shared" si="2"/>
        <v>เสี่ยง/มีปัญหา</v>
      </c>
      <c r="K18" s="152" t="str">
        <f>input3!AM18</f>
        <v>0</v>
      </c>
      <c r="L18" s="155" t="str">
        <f t="shared" si="3"/>
        <v>เสี่ยง/มีปัญหา</v>
      </c>
      <c r="M18" s="154" t="str">
        <f>input3!AQ18</f>
        <v>0</v>
      </c>
      <c r="N18" s="155" t="str">
        <f t="shared" si="4"/>
        <v>เสี่ยง/มีปัญหา</v>
      </c>
      <c r="O18" s="152" t="str">
        <f>input3!AS18</f>
        <v>0</v>
      </c>
      <c r="P18" s="156" t="str">
        <f t="shared" si="5"/>
        <v>มีจุดแข็ง</v>
      </c>
      <c r="Q18" s="153">
        <f t="shared" si="6"/>
        <v>0</v>
      </c>
      <c r="R18" s="168" t="str">
        <f t="shared" si="7"/>
        <v>-</v>
      </c>
      <c r="S18" s="151" t="str">
        <f t="shared" si="8"/>
        <v>เสี่ยง/มีปัญหา</v>
      </c>
    </row>
    <row r="19" spans="1:31" s="13" customFormat="1" ht="18" customHeight="1" x14ac:dyDescent="0.45">
      <c r="A19" s="198" t="s">
        <v>80</v>
      </c>
      <c r="B19" s="109" t="str">
        <f>input1!B19</f>
        <v>24</v>
      </c>
      <c r="C19" s="124" t="str">
        <f>input1!C19</f>
        <v>01440</v>
      </c>
      <c r="D19" s="125" t="str">
        <f>input1!D19</f>
        <v>เด็กหญิงอรัญญา  กันทาบุญ</v>
      </c>
      <c r="E19" s="126">
        <f>input1!E19</f>
        <v>2</v>
      </c>
      <c r="F19" s="157" t="str">
        <f t="shared" si="0"/>
        <v>หญิง</v>
      </c>
      <c r="G19" s="139">
        <f>input3!AF19</f>
        <v>9</v>
      </c>
      <c r="H19" s="142" t="str">
        <f t="shared" si="1"/>
        <v>ปกติ</v>
      </c>
      <c r="I19" s="141">
        <f>input3!AI19</f>
        <v>8</v>
      </c>
      <c r="J19" s="142" t="str">
        <f t="shared" si="2"/>
        <v>ปกติ</v>
      </c>
      <c r="K19" s="139">
        <f>input3!AM19</f>
        <v>12</v>
      </c>
      <c r="L19" s="142" t="str">
        <f t="shared" si="3"/>
        <v>เสี่ยง/มีปัญหา</v>
      </c>
      <c r="M19" s="141">
        <f>input3!AQ19</f>
        <v>9</v>
      </c>
      <c r="N19" s="142" t="str">
        <f t="shared" si="4"/>
        <v>ปกติ</v>
      </c>
      <c r="O19" s="139">
        <f>input3!AS19</f>
        <v>13</v>
      </c>
      <c r="P19" s="143" t="str">
        <f t="shared" si="5"/>
        <v>มีจุดแข็ง</v>
      </c>
      <c r="Q19" s="140">
        <f t="shared" si="6"/>
        <v>51</v>
      </c>
      <c r="R19" s="166">
        <f t="shared" si="7"/>
        <v>51</v>
      </c>
      <c r="S19" s="157" t="str">
        <f t="shared" si="8"/>
        <v>เสี่ยง/มีปัญหา</v>
      </c>
    </row>
    <row r="20" spans="1:31" s="13" customFormat="1" ht="18" customHeight="1" x14ac:dyDescent="0.45">
      <c r="A20" s="111" t="s">
        <v>29</v>
      </c>
      <c r="B20" s="109" t="str">
        <f>input1!B20</f>
        <v>24</v>
      </c>
      <c r="C20" s="124" t="str">
        <f>input1!C20</f>
        <v>01442</v>
      </c>
      <c r="D20" s="125" t="str">
        <f>input1!D20</f>
        <v>เด็กชายกิตติพงษ์  โพธิ์ทอง</v>
      </c>
      <c r="E20" s="126">
        <f>input1!E20</f>
        <v>1</v>
      </c>
      <c r="F20" s="144" t="str">
        <f t="shared" si="0"/>
        <v>ชาย</v>
      </c>
      <c r="G20" s="139">
        <f>input3!AF20</f>
        <v>7</v>
      </c>
      <c r="H20" s="142" t="str">
        <f t="shared" si="1"/>
        <v>ปกติ</v>
      </c>
      <c r="I20" s="141">
        <f>input3!AI20</f>
        <v>6</v>
      </c>
      <c r="J20" s="142" t="str">
        <f t="shared" si="2"/>
        <v>ปกติ</v>
      </c>
      <c r="K20" s="139">
        <f>input3!AM20</f>
        <v>9</v>
      </c>
      <c r="L20" s="142" t="str">
        <f t="shared" si="3"/>
        <v>ปกติ</v>
      </c>
      <c r="M20" s="141">
        <f>input3!AQ20</f>
        <v>7</v>
      </c>
      <c r="N20" s="142" t="str">
        <f t="shared" si="4"/>
        <v>ปกติ</v>
      </c>
      <c r="O20" s="139">
        <f>input3!AS20</f>
        <v>11</v>
      </c>
      <c r="P20" s="143" t="str">
        <f t="shared" si="5"/>
        <v>มีจุดแข็ง</v>
      </c>
      <c r="Q20" s="146">
        <f t="shared" si="6"/>
        <v>40</v>
      </c>
      <c r="R20" s="167">
        <f t="shared" si="7"/>
        <v>40</v>
      </c>
      <c r="S20" s="15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200" t="s">
        <v>30</v>
      </c>
      <c r="B21" s="109" t="str">
        <f>input1!B21</f>
        <v>24</v>
      </c>
      <c r="C21" s="124" t="str">
        <f>input1!C21</f>
        <v>01443</v>
      </c>
      <c r="D21" s="125" t="str">
        <f>input1!D21</f>
        <v>เด็กชายจุฑา  สรรพค้า</v>
      </c>
      <c r="E21" s="126">
        <f>input1!E21</f>
        <v>1</v>
      </c>
      <c r="F21" s="144" t="str">
        <f t="shared" si="0"/>
        <v>ชาย</v>
      </c>
      <c r="G21" s="145">
        <f>input3!AF21</f>
        <v>5</v>
      </c>
      <c r="H21" s="142" t="str">
        <f t="shared" si="1"/>
        <v>ปกติ</v>
      </c>
      <c r="I21" s="147">
        <f>input3!AI21</f>
        <v>6</v>
      </c>
      <c r="J21" s="142" t="str">
        <f t="shared" si="2"/>
        <v>ปกติ</v>
      </c>
      <c r="K21" s="145">
        <f>input3!AM21</f>
        <v>7</v>
      </c>
      <c r="L21" s="142" t="str">
        <f t="shared" si="3"/>
        <v>ปกติ</v>
      </c>
      <c r="M21" s="147">
        <f>input3!AQ21</f>
        <v>6</v>
      </c>
      <c r="N21" s="142" t="str">
        <f t="shared" si="4"/>
        <v>ปกติ</v>
      </c>
      <c r="O21" s="145">
        <f>input3!AS21</f>
        <v>10</v>
      </c>
      <c r="P21" s="143" t="str">
        <f t="shared" si="5"/>
        <v>ไม่มีจุดแข็ง</v>
      </c>
      <c r="Q21" s="146">
        <f t="shared" si="6"/>
        <v>34</v>
      </c>
      <c r="R21" s="167">
        <f t="shared" si="7"/>
        <v>34</v>
      </c>
      <c r="S21" s="15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2" t="s">
        <v>31</v>
      </c>
      <c r="B22" s="109" t="str">
        <f>input1!B22</f>
        <v>24</v>
      </c>
      <c r="C22" s="124" t="str">
        <f>input1!C22</f>
        <v>01444</v>
      </c>
      <c r="D22" s="125" t="str">
        <f>input1!D22</f>
        <v>เด็กชายชิตพล  สมนึก</v>
      </c>
      <c r="E22" s="126">
        <f>input1!E22</f>
        <v>1</v>
      </c>
      <c r="F22" s="144" t="str">
        <f t="shared" si="0"/>
        <v>ชาย</v>
      </c>
      <c r="G22" s="139">
        <f>input3!AF22</f>
        <v>11</v>
      </c>
      <c r="H22" s="142" t="str">
        <f t="shared" si="1"/>
        <v>เสี่ยง/มีปัญหา</v>
      </c>
      <c r="I22" s="141">
        <f>input3!AI22</f>
        <v>9</v>
      </c>
      <c r="J22" s="142" t="str">
        <f t="shared" si="2"/>
        <v>ปกติ</v>
      </c>
      <c r="K22" s="139">
        <f>input3!AM22</f>
        <v>6</v>
      </c>
      <c r="L22" s="142" t="str">
        <f t="shared" si="3"/>
        <v>ปกติ</v>
      </c>
      <c r="M22" s="141">
        <f>input3!AQ22</f>
        <v>7</v>
      </c>
      <c r="N22" s="142" t="str">
        <f t="shared" si="4"/>
        <v>ปกติ</v>
      </c>
      <c r="O22" s="139">
        <f>input3!AS22</f>
        <v>9</v>
      </c>
      <c r="P22" s="143" t="str">
        <f t="shared" si="5"/>
        <v>ไม่มีจุดแข็ง</v>
      </c>
      <c r="Q22" s="146">
        <f t="shared" si="6"/>
        <v>42</v>
      </c>
      <c r="R22" s="167">
        <f t="shared" si="7"/>
        <v>42</v>
      </c>
      <c r="S22" s="15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3" t="s">
        <v>55</v>
      </c>
      <c r="B23" s="110" t="str">
        <f>input1!B23</f>
        <v>24</v>
      </c>
      <c r="C23" s="148" t="str">
        <f>input1!C23</f>
        <v>01445</v>
      </c>
      <c r="D23" s="149" t="str">
        <f>input1!D23</f>
        <v>เด็กชายเชาว์วิศิฎ์  นิลมณี</v>
      </c>
      <c r="E23" s="150">
        <f>input1!E23</f>
        <v>1</v>
      </c>
      <c r="F23" s="151" t="str">
        <f t="shared" si="0"/>
        <v>ชาย</v>
      </c>
      <c r="G23" s="154">
        <f>input3!AF23</f>
        <v>8</v>
      </c>
      <c r="H23" s="155" t="str">
        <f t="shared" si="1"/>
        <v>ปกติ</v>
      </c>
      <c r="I23" s="154">
        <f>input3!AI23</f>
        <v>6</v>
      </c>
      <c r="J23" s="155" t="str">
        <f t="shared" si="2"/>
        <v>ปกติ</v>
      </c>
      <c r="K23" s="152">
        <f>input3!AM23</f>
        <v>6</v>
      </c>
      <c r="L23" s="155" t="str">
        <f t="shared" si="3"/>
        <v>ปกติ</v>
      </c>
      <c r="M23" s="154">
        <f>input3!AQ23</f>
        <v>8</v>
      </c>
      <c r="N23" s="155" t="str">
        <f t="shared" si="4"/>
        <v>ปกติ</v>
      </c>
      <c r="O23" s="152">
        <f>input3!AS23</f>
        <v>11</v>
      </c>
      <c r="P23" s="156" t="str">
        <f t="shared" si="5"/>
        <v>มีจุดแข็ง</v>
      </c>
      <c r="Q23" s="153">
        <f t="shared" si="6"/>
        <v>39</v>
      </c>
      <c r="R23" s="168">
        <f t="shared" si="7"/>
        <v>39</v>
      </c>
      <c r="S23" s="15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8" t="s">
        <v>56</v>
      </c>
      <c r="B24" s="109" t="str">
        <f>input1!B24</f>
        <v>24</v>
      </c>
      <c r="C24" s="124" t="str">
        <f>input1!C24</f>
        <v>01446</v>
      </c>
      <c r="D24" s="125" t="str">
        <f>input1!D24</f>
        <v xml:space="preserve">เด็กชายธีรพล  พูลสาวิจิตร </v>
      </c>
      <c r="E24" s="126">
        <f>input1!E24</f>
        <v>1</v>
      </c>
      <c r="F24" s="157" t="str">
        <f t="shared" si="0"/>
        <v>ชาย</v>
      </c>
      <c r="G24" s="139">
        <f>input3!AF24</f>
        <v>9</v>
      </c>
      <c r="H24" s="142" t="str">
        <f t="shared" si="1"/>
        <v>ปกติ</v>
      </c>
      <c r="I24" s="141">
        <f>input3!AI24</f>
        <v>11</v>
      </c>
      <c r="J24" s="142" t="str">
        <f t="shared" si="2"/>
        <v>เสี่ยง/มีปัญหา</v>
      </c>
      <c r="K24" s="139">
        <f>input3!AM24</f>
        <v>13</v>
      </c>
      <c r="L24" s="142" t="str">
        <f t="shared" si="3"/>
        <v>เสี่ยง/มีปัญหา</v>
      </c>
      <c r="M24" s="141">
        <f>input3!AQ24</f>
        <v>9</v>
      </c>
      <c r="N24" s="142" t="str">
        <f t="shared" si="4"/>
        <v>ปกติ</v>
      </c>
      <c r="O24" s="139">
        <f>input3!AS24</f>
        <v>8</v>
      </c>
      <c r="P24" s="143" t="str">
        <f t="shared" si="5"/>
        <v>ไม่มีจุดแข็ง</v>
      </c>
      <c r="Q24" s="140">
        <f t="shared" si="6"/>
        <v>50</v>
      </c>
      <c r="R24" s="166">
        <f t="shared" si="7"/>
        <v>50</v>
      </c>
      <c r="S24" s="157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1" t="s">
        <v>57</v>
      </c>
      <c r="B25" s="109" t="str">
        <f>input1!B25</f>
        <v>24</v>
      </c>
      <c r="C25" s="124" t="str">
        <f>input1!C25</f>
        <v>01447</v>
      </c>
      <c r="D25" s="125" t="str">
        <f>input1!D25</f>
        <v>เด็กชายปิยะฉัตร  เอี่ยมอ้น</v>
      </c>
      <c r="E25" s="126">
        <f>input1!E25</f>
        <v>1</v>
      </c>
      <c r="F25" s="144" t="str">
        <f t="shared" si="0"/>
        <v>ชาย</v>
      </c>
      <c r="G25" s="145">
        <f>input3!AF25</f>
        <v>6</v>
      </c>
      <c r="H25" s="142" t="str">
        <f t="shared" si="1"/>
        <v>ปกติ</v>
      </c>
      <c r="I25" s="147">
        <f>input3!AI25</f>
        <v>11</v>
      </c>
      <c r="J25" s="142" t="str">
        <f t="shared" si="2"/>
        <v>เสี่ยง/มีปัญหา</v>
      </c>
      <c r="K25" s="145">
        <f>input3!AM25</f>
        <v>9</v>
      </c>
      <c r="L25" s="142" t="str">
        <f t="shared" si="3"/>
        <v>ปกติ</v>
      </c>
      <c r="M25" s="147">
        <f>input3!AQ25</f>
        <v>11</v>
      </c>
      <c r="N25" s="142" t="str">
        <f t="shared" si="4"/>
        <v>เสี่ยง/มีปัญหา</v>
      </c>
      <c r="O25" s="145">
        <f>input3!AS25</f>
        <v>10</v>
      </c>
      <c r="P25" s="143" t="str">
        <f t="shared" si="5"/>
        <v>ไม่มีจุดแข็ง</v>
      </c>
      <c r="Q25" s="146">
        <f t="shared" si="6"/>
        <v>47</v>
      </c>
      <c r="R25" s="167">
        <f t="shared" si="7"/>
        <v>47</v>
      </c>
      <c r="S25" s="157" t="str">
        <f t="shared" si="8"/>
        <v>ปกติ</v>
      </c>
    </row>
    <row r="26" spans="1:31" s="13" customFormat="1" ht="18" customHeight="1" x14ac:dyDescent="0.45">
      <c r="A26" s="200" t="s">
        <v>58</v>
      </c>
      <c r="B26" s="109" t="str">
        <f>input1!B26</f>
        <v>24</v>
      </c>
      <c r="C26" s="124" t="str">
        <f>input1!C26</f>
        <v>01448</v>
      </c>
      <c r="D26" s="125" t="str">
        <f>input1!D26</f>
        <v>เด็กชายปุรชัย  พุทธา</v>
      </c>
      <c r="E26" s="126">
        <f>input1!E26</f>
        <v>1</v>
      </c>
      <c r="F26" s="144" t="str">
        <f t="shared" si="0"/>
        <v>ชาย</v>
      </c>
      <c r="G26" s="139">
        <f>input3!AF26</f>
        <v>8</v>
      </c>
      <c r="H26" s="142" t="str">
        <f t="shared" si="1"/>
        <v>ปกติ</v>
      </c>
      <c r="I26" s="141">
        <f>input3!AI26</f>
        <v>7</v>
      </c>
      <c r="J26" s="142" t="str">
        <f t="shared" si="2"/>
        <v>ปกติ</v>
      </c>
      <c r="K26" s="139">
        <f>input3!AM26</f>
        <v>7</v>
      </c>
      <c r="L26" s="142" t="str">
        <f t="shared" si="3"/>
        <v>ปกติ</v>
      </c>
      <c r="M26" s="141">
        <f>input3!AQ26</f>
        <v>8</v>
      </c>
      <c r="N26" s="142" t="str">
        <f t="shared" si="4"/>
        <v>ปกติ</v>
      </c>
      <c r="O26" s="139">
        <f>input3!AS26</f>
        <v>9</v>
      </c>
      <c r="P26" s="143" t="str">
        <f t="shared" si="5"/>
        <v>ไม่มีจุดแข็ง</v>
      </c>
      <c r="Q26" s="146">
        <f t="shared" si="6"/>
        <v>39</v>
      </c>
      <c r="R26" s="167">
        <f t="shared" si="7"/>
        <v>39</v>
      </c>
      <c r="S26" s="157" t="str">
        <f t="shared" si="8"/>
        <v>ปกติ</v>
      </c>
    </row>
    <row r="27" spans="1:31" s="13" customFormat="1" ht="18" customHeight="1" x14ac:dyDescent="0.45">
      <c r="A27" s="202" t="s">
        <v>0</v>
      </c>
      <c r="B27" s="109" t="str">
        <f>input1!B27</f>
        <v>24</v>
      </c>
      <c r="C27" s="124" t="str">
        <f>input1!C27</f>
        <v>01449</v>
      </c>
      <c r="D27" s="125" t="str">
        <f>input1!D27</f>
        <v>เด็กชายพันธุ์พนา  เทพพรพิทักษ์</v>
      </c>
      <c r="E27" s="126">
        <f>input1!E27</f>
        <v>1</v>
      </c>
      <c r="F27" s="144" t="str">
        <f t="shared" si="0"/>
        <v>ชาย</v>
      </c>
      <c r="G27" s="145">
        <f>input3!AF27</f>
        <v>10</v>
      </c>
      <c r="H27" s="142" t="str">
        <f t="shared" si="1"/>
        <v>ปกติ</v>
      </c>
      <c r="I27" s="147">
        <f>input3!AI27</f>
        <v>10</v>
      </c>
      <c r="J27" s="142" t="str">
        <f t="shared" si="2"/>
        <v>เสี่ยง/มีปัญหา</v>
      </c>
      <c r="K27" s="145">
        <f>input3!AM27</f>
        <v>10</v>
      </c>
      <c r="L27" s="142" t="str">
        <f t="shared" si="3"/>
        <v>ปกติ</v>
      </c>
      <c r="M27" s="147">
        <f>input3!AQ27</f>
        <v>9</v>
      </c>
      <c r="N27" s="142" t="str">
        <f t="shared" si="4"/>
        <v>ปกติ</v>
      </c>
      <c r="O27" s="145">
        <f>input3!AS27</f>
        <v>7</v>
      </c>
      <c r="P27" s="143" t="str">
        <f t="shared" si="5"/>
        <v>ไม่มีจุดแข็ง</v>
      </c>
      <c r="Q27" s="146">
        <f t="shared" si="6"/>
        <v>46</v>
      </c>
      <c r="R27" s="167">
        <f t="shared" si="7"/>
        <v>46</v>
      </c>
      <c r="S27" s="157" t="str">
        <f t="shared" si="8"/>
        <v>ปกติ</v>
      </c>
    </row>
    <row r="28" spans="1:31" s="13" customFormat="1" ht="18" customHeight="1" thickBot="1" x14ac:dyDescent="0.5">
      <c r="A28" s="203" t="s">
        <v>1</v>
      </c>
      <c r="B28" s="110" t="str">
        <f>input1!B28</f>
        <v>24</v>
      </c>
      <c r="C28" s="148" t="str">
        <f>input1!C28</f>
        <v>01450</v>
      </c>
      <c r="D28" s="149" t="str">
        <f>input1!D28</f>
        <v>เด็กชายภัทรพล  พูนสาวิจิตร</v>
      </c>
      <c r="E28" s="150">
        <f>input1!E28</f>
        <v>1</v>
      </c>
      <c r="F28" s="151" t="str">
        <f t="shared" si="0"/>
        <v>ชาย</v>
      </c>
      <c r="G28" s="154">
        <f>input3!AF28</f>
        <v>9</v>
      </c>
      <c r="H28" s="155" t="str">
        <f t="shared" si="1"/>
        <v>ปกติ</v>
      </c>
      <c r="I28" s="154">
        <f>input3!AI28</f>
        <v>10</v>
      </c>
      <c r="J28" s="155" t="str">
        <f t="shared" si="2"/>
        <v>เสี่ยง/มีปัญหา</v>
      </c>
      <c r="K28" s="152">
        <f>input3!AM28</f>
        <v>10</v>
      </c>
      <c r="L28" s="155" t="str">
        <f t="shared" si="3"/>
        <v>ปกติ</v>
      </c>
      <c r="M28" s="154">
        <f>input3!AQ28</f>
        <v>9</v>
      </c>
      <c r="N28" s="155" t="str">
        <f t="shared" si="4"/>
        <v>ปกติ</v>
      </c>
      <c r="O28" s="152">
        <f>input3!AS28</f>
        <v>8</v>
      </c>
      <c r="P28" s="156" t="str">
        <f t="shared" si="5"/>
        <v>ไม่มีจุดแข็ง</v>
      </c>
      <c r="Q28" s="153">
        <f t="shared" si="6"/>
        <v>46</v>
      </c>
      <c r="R28" s="168">
        <f t="shared" si="7"/>
        <v>46</v>
      </c>
      <c r="S28" s="151" t="str">
        <f t="shared" si="8"/>
        <v>ปกติ</v>
      </c>
    </row>
    <row r="29" spans="1:31" s="13" customFormat="1" ht="18" customHeight="1" x14ac:dyDescent="0.45">
      <c r="A29" s="198" t="s">
        <v>2</v>
      </c>
      <c r="B29" s="109" t="str">
        <f>input1!B29</f>
        <v>24</v>
      </c>
      <c r="C29" s="124" t="str">
        <f>input1!C29</f>
        <v>01451</v>
      </c>
      <c r="D29" s="125" t="str">
        <f>input1!D29</f>
        <v>เด็กชายภูมิพัฒน์  เชื้อแพ่ง</v>
      </c>
      <c r="E29" s="126">
        <f>input1!E29</f>
        <v>1</v>
      </c>
      <c r="F29" s="157" t="str">
        <f t="shared" si="0"/>
        <v>ชาย</v>
      </c>
      <c r="G29" s="139">
        <f>input3!AF29</f>
        <v>5</v>
      </c>
      <c r="H29" s="142" t="str">
        <f t="shared" si="1"/>
        <v>ปกติ</v>
      </c>
      <c r="I29" s="141">
        <f>input3!AI29</f>
        <v>6</v>
      </c>
      <c r="J29" s="142" t="str">
        <f t="shared" si="2"/>
        <v>ปกติ</v>
      </c>
      <c r="K29" s="139">
        <f>input3!AM29</f>
        <v>6</v>
      </c>
      <c r="L29" s="142" t="str">
        <f t="shared" si="3"/>
        <v>ปกติ</v>
      </c>
      <c r="M29" s="141">
        <f>input3!AQ29</f>
        <v>9</v>
      </c>
      <c r="N29" s="142" t="str">
        <f t="shared" si="4"/>
        <v>ปกติ</v>
      </c>
      <c r="O29" s="139">
        <f>input3!AS29</f>
        <v>10</v>
      </c>
      <c r="P29" s="143" t="str">
        <f t="shared" si="5"/>
        <v>ไม่มีจุดแข็ง</v>
      </c>
      <c r="Q29" s="140">
        <f t="shared" si="6"/>
        <v>36</v>
      </c>
      <c r="R29" s="166">
        <f t="shared" si="7"/>
        <v>36</v>
      </c>
      <c r="S29" s="157" t="str">
        <f t="shared" si="8"/>
        <v>ปกติ</v>
      </c>
    </row>
    <row r="30" spans="1:31" s="13" customFormat="1" ht="18" customHeight="1" x14ac:dyDescent="0.45">
      <c r="A30" s="111" t="s">
        <v>3</v>
      </c>
      <c r="B30" s="109" t="str">
        <f>input1!B30</f>
        <v>24</v>
      </c>
      <c r="C30" s="124" t="str">
        <f>input1!C30</f>
        <v>01452</v>
      </c>
      <c r="D30" s="125" t="str">
        <f>input1!D30</f>
        <v>เด็กชายรณกฤต  เการัมย์</v>
      </c>
      <c r="E30" s="126">
        <f>input1!E30</f>
        <v>1</v>
      </c>
      <c r="F30" s="144" t="str">
        <f t="shared" si="0"/>
        <v>ชาย</v>
      </c>
      <c r="G30" s="139">
        <f>input3!AF30</f>
        <v>10</v>
      </c>
      <c r="H30" s="142" t="str">
        <f t="shared" si="1"/>
        <v>ปกติ</v>
      </c>
      <c r="I30" s="141">
        <f>input3!AI30</f>
        <v>10</v>
      </c>
      <c r="J30" s="142" t="str">
        <f t="shared" si="2"/>
        <v>เสี่ยง/มีปัญหา</v>
      </c>
      <c r="K30" s="139">
        <f>input3!AM30</f>
        <v>10</v>
      </c>
      <c r="L30" s="142" t="str">
        <f t="shared" si="3"/>
        <v>ปกติ</v>
      </c>
      <c r="M30" s="141">
        <f>input3!AQ30</f>
        <v>11</v>
      </c>
      <c r="N30" s="142" t="str">
        <f t="shared" si="4"/>
        <v>เสี่ยง/มีปัญหา</v>
      </c>
      <c r="O30" s="139">
        <f>input3!AS30</f>
        <v>9</v>
      </c>
      <c r="P30" s="143" t="str">
        <f t="shared" si="5"/>
        <v>ไม่มีจุดแข็ง</v>
      </c>
      <c r="Q30" s="146">
        <f t="shared" si="6"/>
        <v>50</v>
      </c>
      <c r="R30" s="167">
        <f t="shared" si="7"/>
        <v>50</v>
      </c>
      <c r="S30" s="157" t="str">
        <f t="shared" si="8"/>
        <v>เสี่ยง/มีปัญหา</v>
      </c>
    </row>
    <row r="31" spans="1:31" s="13" customFormat="1" ht="18" customHeight="1" x14ac:dyDescent="0.45">
      <c r="A31" s="200" t="s">
        <v>4</v>
      </c>
      <c r="B31" s="109" t="str">
        <f>input1!B31</f>
        <v>24</v>
      </c>
      <c r="C31" s="124" t="str">
        <f>input1!C31</f>
        <v>01453</v>
      </c>
      <c r="D31" s="125" t="str">
        <f>input1!D31</f>
        <v>เด็กชายวนพล  ปั้นโต</v>
      </c>
      <c r="E31" s="126">
        <f>input1!E31</f>
        <v>1</v>
      </c>
      <c r="F31" s="144" t="str">
        <f t="shared" si="0"/>
        <v>ชาย</v>
      </c>
      <c r="G31" s="145">
        <f>input3!AF31</f>
        <v>10</v>
      </c>
      <c r="H31" s="142" t="str">
        <f t="shared" si="1"/>
        <v>ปกติ</v>
      </c>
      <c r="I31" s="147">
        <f>input3!AI31</f>
        <v>10</v>
      </c>
      <c r="J31" s="142" t="str">
        <f t="shared" si="2"/>
        <v>เสี่ยง/มีปัญหา</v>
      </c>
      <c r="K31" s="145">
        <f>input3!AM31</f>
        <v>10</v>
      </c>
      <c r="L31" s="142" t="str">
        <f t="shared" si="3"/>
        <v>ปกติ</v>
      </c>
      <c r="M31" s="147">
        <f>input3!AQ31</f>
        <v>9</v>
      </c>
      <c r="N31" s="142" t="str">
        <f t="shared" si="4"/>
        <v>ปกติ</v>
      </c>
      <c r="O31" s="145">
        <f>input3!AS31</f>
        <v>8</v>
      </c>
      <c r="P31" s="143" t="str">
        <f t="shared" si="5"/>
        <v>ไม่มีจุดแข็ง</v>
      </c>
      <c r="Q31" s="146">
        <f t="shared" si="6"/>
        <v>47</v>
      </c>
      <c r="R31" s="167">
        <f t="shared" si="7"/>
        <v>47</v>
      </c>
      <c r="S31" s="157" t="str">
        <f t="shared" si="8"/>
        <v>ปกติ</v>
      </c>
    </row>
    <row r="32" spans="1:31" s="13" customFormat="1" ht="18" customHeight="1" x14ac:dyDescent="0.45">
      <c r="A32" s="202" t="s">
        <v>5</v>
      </c>
      <c r="B32" s="109" t="str">
        <f>input1!B32</f>
        <v>24</v>
      </c>
      <c r="C32" s="124" t="str">
        <f>input1!C32</f>
        <v>01455</v>
      </c>
      <c r="D32" s="125" t="str">
        <f>input1!D32</f>
        <v>เด็กชายสุทธิราช  ทุเรียน</v>
      </c>
      <c r="E32" s="126">
        <f>input1!E32</f>
        <v>1</v>
      </c>
      <c r="F32" s="144" t="str">
        <f t="shared" si="0"/>
        <v>ชาย</v>
      </c>
      <c r="G32" s="139">
        <f>input3!AF32</f>
        <v>7</v>
      </c>
      <c r="H32" s="142" t="str">
        <f t="shared" si="1"/>
        <v>ปกติ</v>
      </c>
      <c r="I32" s="141">
        <f>input3!AI32</f>
        <v>11</v>
      </c>
      <c r="J32" s="142" t="str">
        <f t="shared" si="2"/>
        <v>เสี่ยง/มีปัญหา</v>
      </c>
      <c r="K32" s="139">
        <f>input3!AM32</f>
        <v>8</v>
      </c>
      <c r="L32" s="142" t="str">
        <f t="shared" si="3"/>
        <v>ปกติ</v>
      </c>
      <c r="M32" s="141">
        <f>input3!AQ32</f>
        <v>9</v>
      </c>
      <c r="N32" s="142" t="str">
        <f t="shared" si="4"/>
        <v>ปกติ</v>
      </c>
      <c r="O32" s="139">
        <f>input3!AS32</f>
        <v>9</v>
      </c>
      <c r="P32" s="143" t="str">
        <f t="shared" si="5"/>
        <v>ไม่มีจุดแข็ง</v>
      </c>
      <c r="Q32" s="146">
        <f t="shared" si="6"/>
        <v>44</v>
      </c>
      <c r="R32" s="167">
        <f t="shared" si="7"/>
        <v>44</v>
      </c>
      <c r="S32" s="157" t="str">
        <f t="shared" si="8"/>
        <v>ปกติ</v>
      </c>
    </row>
    <row r="33" spans="1:19" s="13" customFormat="1" ht="18" customHeight="1" thickBot="1" x14ac:dyDescent="0.5">
      <c r="A33" s="203" t="s">
        <v>6</v>
      </c>
      <c r="B33" s="110" t="str">
        <f>input1!B33</f>
        <v>24</v>
      </c>
      <c r="C33" s="148" t="str">
        <f>input1!C33</f>
        <v>01456</v>
      </c>
      <c r="D33" s="149" t="str">
        <f>input1!D33</f>
        <v>เด็กชายอนุรักษ์  ทัพทวี</v>
      </c>
      <c r="E33" s="150">
        <f>input1!E33</f>
        <v>1</v>
      </c>
      <c r="F33" s="151" t="str">
        <f t="shared" si="0"/>
        <v>ชาย</v>
      </c>
      <c r="G33" s="154">
        <f>input3!AF33</f>
        <v>7</v>
      </c>
      <c r="H33" s="155" t="str">
        <f t="shared" si="1"/>
        <v>ปกติ</v>
      </c>
      <c r="I33" s="154">
        <f>input3!AI33</f>
        <v>12</v>
      </c>
      <c r="J33" s="155" t="str">
        <f t="shared" si="2"/>
        <v>เสี่ยง/มีปัญหา</v>
      </c>
      <c r="K33" s="152">
        <f>input3!AM33</f>
        <v>8</v>
      </c>
      <c r="L33" s="155" t="str">
        <f t="shared" si="3"/>
        <v>ปกติ</v>
      </c>
      <c r="M33" s="154">
        <f>input3!AQ33</f>
        <v>12</v>
      </c>
      <c r="N33" s="155" t="str">
        <f t="shared" si="4"/>
        <v>เสี่ยง/มีปัญหา</v>
      </c>
      <c r="O33" s="152">
        <f>input3!AS33</f>
        <v>9</v>
      </c>
      <c r="P33" s="156" t="str">
        <f t="shared" si="5"/>
        <v>ไม่มีจุดแข็ง</v>
      </c>
      <c r="Q33" s="153">
        <f t="shared" si="6"/>
        <v>48</v>
      </c>
      <c r="R33" s="168">
        <f t="shared" si="7"/>
        <v>48</v>
      </c>
      <c r="S33" s="151" t="str">
        <f t="shared" si="8"/>
        <v>ปกติ</v>
      </c>
    </row>
    <row r="34" spans="1:19" s="13" customFormat="1" ht="18" customHeight="1" x14ac:dyDescent="0.45">
      <c r="A34" s="198" t="s">
        <v>7</v>
      </c>
      <c r="B34" s="109" t="str">
        <f>input1!B34</f>
        <v>24</v>
      </c>
      <c r="C34" s="124" t="str">
        <f>input1!C34</f>
        <v>01457</v>
      </c>
      <c r="D34" s="125" t="str">
        <f>input1!D34</f>
        <v>เด็กชายอภิสิทธิ์  มังคุด</v>
      </c>
      <c r="E34" s="126">
        <f>input1!E34</f>
        <v>1</v>
      </c>
      <c r="F34" s="157" t="str">
        <f t="shared" si="0"/>
        <v>ชาย</v>
      </c>
      <c r="G34" s="139">
        <f>input3!AF34</f>
        <v>5</v>
      </c>
      <c r="H34" s="142" t="str">
        <f t="shared" si="1"/>
        <v>ปกติ</v>
      </c>
      <c r="I34" s="141">
        <f>input3!AI34</f>
        <v>5</v>
      </c>
      <c r="J34" s="142" t="str">
        <f t="shared" si="2"/>
        <v>ปกติ</v>
      </c>
      <c r="K34" s="139">
        <f>input3!AM34</f>
        <v>7</v>
      </c>
      <c r="L34" s="142" t="str">
        <f t="shared" si="3"/>
        <v>ปกติ</v>
      </c>
      <c r="M34" s="141">
        <f>input3!AQ34</f>
        <v>8</v>
      </c>
      <c r="N34" s="142" t="str">
        <f t="shared" si="4"/>
        <v>ปกติ</v>
      </c>
      <c r="O34" s="139">
        <f>input3!AS34</f>
        <v>10</v>
      </c>
      <c r="P34" s="143" t="str">
        <f t="shared" si="5"/>
        <v>ไม่มีจุดแข็ง</v>
      </c>
      <c r="Q34" s="140">
        <f t="shared" si="6"/>
        <v>35</v>
      </c>
      <c r="R34" s="166">
        <f t="shared" si="7"/>
        <v>35</v>
      </c>
      <c r="S34" s="157" t="str">
        <f t="shared" si="8"/>
        <v>ปกติ</v>
      </c>
    </row>
    <row r="35" spans="1:19" s="13" customFormat="1" ht="18" customHeight="1" x14ac:dyDescent="0.45">
      <c r="A35" s="111" t="s">
        <v>8</v>
      </c>
      <c r="B35" s="109" t="str">
        <f>input1!B35</f>
        <v>24</v>
      </c>
      <c r="C35" s="124" t="str">
        <f>input1!C35</f>
        <v>01458</v>
      </c>
      <c r="D35" s="125" t="str">
        <f>input1!D35</f>
        <v>เด็กชายอภิสิทธิ์  เปรมศรี</v>
      </c>
      <c r="E35" s="126">
        <f>input1!E35</f>
        <v>1</v>
      </c>
      <c r="F35" s="144" t="str">
        <f t="shared" si="0"/>
        <v>ชาย</v>
      </c>
      <c r="G35" s="145">
        <f>input3!AF35</f>
        <v>9</v>
      </c>
      <c r="H35" s="142" t="str">
        <f t="shared" si="1"/>
        <v>ปกติ</v>
      </c>
      <c r="I35" s="147">
        <f>input3!AI35</f>
        <v>11</v>
      </c>
      <c r="J35" s="142" t="str">
        <f t="shared" si="2"/>
        <v>เสี่ยง/มีปัญหา</v>
      </c>
      <c r="K35" s="145">
        <f>input3!AM35</f>
        <v>10</v>
      </c>
      <c r="L35" s="142" t="str">
        <f t="shared" si="3"/>
        <v>ปกติ</v>
      </c>
      <c r="M35" s="147">
        <f>input3!AQ35</f>
        <v>12</v>
      </c>
      <c r="N35" s="142" t="str">
        <f t="shared" si="4"/>
        <v>เสี่ยง/มีปัญหา</v>
      </c>
      <c r="O35" s="145">
        <f>input3!AS35</f>
        <v>8</v>
      </c>
      <c r="P35" s="143" t="str">
        <f t="shared" si="5"/>
        <v>ไม่มีจุดแข็ง</v>
      </c>
      <c r="Q35" s="146">
        <f t="shared" si="6"/>
        <v>50</v>
      </c>
      <c r="R35" s="167">
        <f t="shared" si="7"/>
        <v>50</v>
      </c>
      <c r="S35" s="157" t="str">
        <f t="shared" si="8"/>
        <v>เสี่ยง/มีปัญหา</v>
      </c>
    </row>
    <row r="36" spans="1:19" s="13" customFormat="1" ht="18" customHeight="1" x14ac:dyDescent="0.45">
      <c r="A36" s="200" t="s">
        <v>9</v>
      </c>
      <c r="B36" s="109" t="str">
        <f>input1!B36</f>
        <v>24</v>
      </c>
      <c r="C36" s="124" t="str">
        <f>input1!C36</f>
        <v>01459</v>
      </c>
      <c r="D36" s="125" t="str">
        <f>input1!D36</f>
        <v>เด็กชายอรรถพล  ใจแสน</v>
      </c>
      <c r="E36" s="126">
        <f>input1!E36</f>
        <v>1</v>
      </c>
      <c r="F36" s="144" t="str">
        <f t="shared" si="0"/>
        <v>ชาย</v>
      </c>
      <c r="G36" s="139">
        <f>input3!AF36</f>
        <v>11</v>
      </c>
      <c r="H36" s="142" t="str">
        <f t="shared" si="1"/>
        <v>เสี่ยง/มีปัญหา</v>
      </c>
      <c r="I36" s="141">
        <f>input3!AI36</f>
        <v>11</v>
      </c>
      <c r="J36" s="142" t="str">
        <f t="shared" si="2"/>
        <v>เสี่ยง/มีปัญหา</v>
      </c>
      <c r="K36" s="139">
        <f>input3!AM36</f>
        <v>9</v>
      </c>
      <c r="L36" s="142" t="str">
        <f t="shared" si="3"/>
        <v>ปกติ</v>
      </c>
      <c r="M36" s="141">
        <f>input3!AQ36</f>
        <v>9</v>
      </c>
      <c r="N36" s="142" t="str">
        <f t="shared" si="4"/>
        <v>ปกติ</v>
      </c>
      <c r="O36" s="139">
        <f>input3!AS36</f>
        <v>11</v>
      </c>
      <c r="P36" s="143" t="str">
        <f t="shared" si="5"/>
        <v>มีจุดแข็ง</v>
      </c>
      <c r="Q36" s="146">
        <f t="shared" si="6"/>
        <v>51</v>
      </c>
      <c r="R36" s="167">
        <f t="shared" si="7"/>
        <v>51</v>
      </c>
      <c r="S36" s="157" t="str">
        <f t="shared" si="8"/>
        <v>เสี่ยง/มีปัญหา</v>
      </c>
    </row>
    <row r="37" spans="1:19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144" t="str">
        <f t="shared" si="0"/>
        <v>-</v>
      </c>
      <c r="G37" s="145" t="str">
        <f>input3!AF37</f>
        <v>0</v>
      </c>
      <c r="H37" s="142" t="str">
        <f t="shared" si="1"/>
        <v>เสี่ยง/มีปัญหา</v>
      </c>
      <c r="I37" s="147" t="str">
        <f>input3!AI37</f>
        <v>0</v>
      </c>
      <c r="J37" s="142" t="str">
        <f t="shared" si="2"/>
        <v>เสี่ยง/มีปัญหา</v>
      </c>
      <c r="K37" s="145" t="str">
        <f>input3!AM37</f>
        <v>0</v>
      </c>
      <c r="L37" s="142" t="str">
        <f t="shared" si="3"/>
        <v>เสี่ยง/มีปัญหา</v>
      </c>
      <c r="M37" s="147" t="str">
        <f>input3!AQ37</f>
        <v>0</v>
      </c>
      <c r="N37" s="142" t="str">
        <f t="shared" si="4"/>
        <v>เสี่ยง/มีปัญหา</v>
      </c>
      <c r="O37" s="145" t="str">
        <f>input3!AS37</f>
        <v>0</v>
      </c>
      <c r="P37" s="143" t="str">
        <f t="shared" si="5"/>
        <v>มีจุดแข็ง</v>
      </c>
      <c r="Q37" s="146">
        <f t="shared" si="6"/>
        <v>0</v>
      </c>
      <c r="R37" s="167" t="str">
        <f t="shared" si="7"/>
        <v>-</v>
      </c>
      <c r="S37" s="157" t="str">
        <f t="shared" si="8"/>
        <v>เสี่ยง/มีปัญหา</v>
      </c>
    </row>
    <row r="38" spans="1:19" s="13" customFormat="1" ht="18" customHeight="1" thickBot="1" x14ac:dyDescent="0.5">
      <c r="A38" s="203" t="s">
        <v>11</v>
      </c>
      <c r="B38" s="110">
        <f>input1!B38</f>
        <v>0</v>
      </c>
      <c r="C38" s="148">
        <f>input1!C38</f>
        <v>0</v>
      </c>
      <c r="D38" s="149">
        <f>input1!D38</f>
        <v>0</v>
      </c>
      <c r="E38" s="150">
        <f>input1!E38</f>
        <v>0</v>
      </c>
      <c r="F38" s="151" t="str">
        <f t="shared" si="0"/>
        <v>-</v>
      </c>
      <c r="G38" s="154" t="str">
        <f>input3!AF38</f>
        <v>0</v>
      </c>
      <c r="H38" s="155" t="str">
        <f t="shared" si="1"/>
        <v>เสี่ยง/มีปัญหา</v>
      </c>
      <c r="I38" s="154" t="str">
        <f>input3!AI38</f>
        <v>0</v>
      </c>
      <c r="J38" s="155" t="str">
        <f t="shared" si="2"/>
        <v>เสี่ยง/มีปัญหา</v>
      </c>
      <c r="K38" s="152" t="str">
        <f>input3!AM38</f>
        <v>0</v>
      </c>
      <c r="L38" s="155" t="str">
        <f t="shared" si="3"/>
        <v>เสี่ยง/มีปัญหา</v>
      </c>
      <c r="M38" s="154" t="str">
        <f>input3!AQ38</f>
        <v>0</v>
      </c>
      <c r="N38" s="155" t="str">
        <f t="shared" si="4"/>
        <v>เสี่ยง/มีปัญหา</v>
      </c>
      <c r="O38" s="152" t="str">
        <f>input3!AS38</f>
        <v>0</v>
      </c>
      <c r="P38" s="156" t="str">
        <f t="shared" si="5"/>
        <v>มีจุดแข็ง</v>
      </c>
      <c r="Q38" s="153">
        <f t="shared" si="6"/>
        <v>0</v>
      </c>
      <c r="R38" s="168" t="str">
        <f t="shared" si="7"/>
        <v>-</v>
      </c>
      <c r="S38" s="151" t="str">
        <f t="shared" si="8"/>
        <v>เสี่ยง/มีปัญหา</v>
      </c>
    </row>
    <row r="39" spans="1:19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157" t="str">
        <f t="shared" si="0"/>
        <v>-</v>
      </c>
      <c r="G39" s="139" t="str">
        <f>input3!AF39</f>
        <v>0</v>
      </c>
      <c r="H39" s="142" t="str">
        <f t="shared" si="1"/>
        <v>เสี่ยง/มีปัญหา</v>
      </c>
      <c r="I39" s="141" t="str">
        <f>input3!AI39</f>
        <v>0</v>
      </c>
      <c r="J39" s="142" t="str">
        <f t="shared" si="2"/>
        <v>เสี่ยง/มีปัญหา</v>
      </c>
      <c r="K39" s="139" t="str">
        <f>input3!AM39</f>
        <v>0</v>
      </c>
      <c r="L39" s="142" t="str">
        <f t="shared" si="3"/>
        <v>เสี่ยง/มีปัญหา</v>
      </c>
      <c r="M39" s="141" t="str">
        <f>input3!AQ39</f>
        <v>0</v>
      </c>
      <c r="N39" s="142" t="str">
        <f t="shared" si="4"/>
        <v>เสี่ยง/มีปัญหา</v>
      </c>
      <c r="O39" s="139" t="str">
        <f>input3!AS39</f>
        <v>0</v>
      </c>
      <c r="P39" s="143" t="str">
        <f t="shared" si="5"/>
        <v>มีจุดแข็ง</v>
      </c>
      <c r="Q39" s="140">
        <f t="shared" si="6"/>
        <v>0</v>
      </c>
      <c r="R39" s="166" t="str">
        <f t="shared" si="7"/>
        <v>-</v>
      </c>
      <c r="S39" s="157" t="str">
        <f t="shared" si="8"/>
        <v>เสี่ยง/มีปัญหา</v>
      </c>
    </row>
    <row r="40" spans="1:19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144" t="str">
        <f t="shared" si="0"/>
        <v>-</v>
      </c>
      <c r="G40" s="139" t="str">
        <f>input3!AF40</f>
        <v>0</v>
      </c>
      <c r="H40" s="142" t="str">
        <f t="shared" si="1"/>
        <v>เสี่ยง/มีปัญหา</v>
      </c>
      <c r="I40" s="141" t="str">
        <f>input3!AI40</f>
        <v>0</v>
      </c>
      <c r="J40" s="142" t="str">
        <f t="shared" si="2"/>
        <v>เสี่ยง/มีปัญหา</v>
      </c>
      <c r="K40" s="139" t="str">
        <f>input3!AM40</f>
        <v>0</v>
      </c>
      <c r="L40" s="142" t="str">
        <f t="shared" si="3"/>
        <v>เสี่ยง/มีปัญหา</v>
      </c>
      <c r="M40" s="141" t="str">
        <f>input3!AQ40</f>
        <v>0</v>
      </c>
      <c r="N40" s="142" t="str">
        <f t="shared" si="4"/>
        <v>เสี่ยง/มีปัญหา</v>
      </c>
      <c r="O40" s="139" t="str">
        <f>input3!AS40</f>
        <v>0</v>
      </c>
      <c r="P40" s="143" t="str">
        <f t="shared" si="5"/>
        <v>มีจุดแข็ง</v>
      </c>
      <c r="Q40" s="146">
        <f t="shared" si="6"/>
        <v>0</v>
      </c>
      <c r="R40" s="167" t="str">
        <f t="shared" si="7"/>
        <v>-</v>
      </c>
      <c r="S40" s="157" t="str">
        <f t="shared" si="8"/>
        <v>เสี่ยง/มีปัญหา</v>
      </c>
    </row>
    <row r="41" spans="1:19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144" t="str">
        <f t="shared" si="0"/>
        <v>-</v>
      </c>
      <c r="G41" s="145" t="str">
        <f>input3!AF41</f>
        <v>0</v>
      </c>
      <c r="H41" s="142" t="str">
        <f t="shared" si="1"/>
        <v>เสี่ยง/มีปัญหา</v>
      </c>
      <c r="I41" s="147" t="str">
        <f>input3!AI41</f>
        <v>0</v>
      </c>
      <c r="J41" s="142" t="str">
        <f t="shared" si="2"/>
        <v>เสี่ยง/มีปัญหา</v>
      </c>
      <c r="K41" s="145" t="str">
        <f>input3!AM41</f>
        <v>0</v>
      </c>
      <c r="L41" s="142" t="str">
        <f t="shared" si="3"/>
        <v>เสี่ยง/มีปัญหา</v>
      </c>
      <c r="M41" s="147" t="str">
        <f>input3!AQ41</f>
        <v>0</v>
      </c>
      <c r="N41" s="142" t="str">
        <f t="shared" si="4"/>
        <v>เสี่ยง/มีปัญหา</v>
      </c>
      <c r="O41" s="145" t="str">
        <f>input3!AS41</f>
        <v>0</v>
      </c>
      <c r="P41" s="143" t="str">
        <f t="shared" si="5"/>
        <v>มีจุดแข็ง</v>
      </c>
      <c r="Q41" s="146">
        <f t="shared" si="6"/>
        <v>0</v>
      </c>
      <c r="R41" s="167" t="str">
        <f t="shared" si="7"/>
        <v>-</v>
      </c>
      <c r="S41" s="157" t="str">
        <f t="shared" si="8"/>
        <v>เสี่ยง/มีปัญหา</v>
      </c>
    </row>
    <row r="42" spans="1:19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144" t="str">
        <f t="shared" si="0"/>
        <v>-</v>
      </c>
      <c r="G42" s="139" t="str">
        <f>input3!AF42</f>
        <v>0</v>
      </c>
      <c r="H42" s="142" t="str">
        <f t="shared" si="1"/>
        <v>เสี่ยง/มีปัญหา</v>
      </c>
      <c r="I42" s="141" t="str">
        <f>input3!AI42</f>
        <v>0</v>
      </c>
      <c r="J42" s="142" t="str">
        <f t="shared" si="2"/>
        <v>เสี่ยง/มีปัญหา</v>
      </c>
      <c r="K42" s="139" t="str">
        <f>input3!AM42</f>
        <v>0</v>
      </c>
      <c r="L42" s="142" t="str">
        <f t="shared" si="3"/>
        <v>เสี่ยง/มีปัญหา</v>
      </c>
      <c r="M42" s="141" t="str">
        <f>input3!AQ42</f>
        <v>0</v>
      </c>
      <c r="N42" s="142" t="str">
        <f t="shared" si="4"/>
        <v>เสี่ยง/มีปัญหา</v>
      </c>
      <c r="O42" s="139" t="str">
        <f>input3!AS42</f>
        <v>0</v>
      </c>
      <c r="P42" s="143" t="str">
        <f t="shared" si="5"/>
        <v>มีจุดแข็ง</v>
      </c>
      <c r="Q42" s="146">
        <f t="shared" si="6"/>
        <v>0</v>
      </c>
      <c r="R42" s="167" t="str">
        <f t="shared" si="7"/>
        <v>-</v>
      </c>
      <c r="S42" s="157" t="str">
        <f t="shared" si="8"/>
        <v>เสี่ยง/มีปัญหา</v>
      </c>
    </row>
    <row r="43" spans="1:19" s="13" customFormat="1" ht="18" customHeight="1" thickBot="1" x14ac:dyDescent="0.5">
      <c r="A43" s="203" t="s">
        <v>16</v>
      </c>
      <c r="B43" s="110">
        <f>input1!B43</f>
        <v>0</v>
      </c>
      <c r="C43" s="124">
        <f>input1!C43</f>
        <v>0</v>
      </c>
      <c r="D43" s="125">
        <f>input1!D43</f>
        <v>0</v>
      </c>
      <c r="E43" s="126">
        <f>input1!E43</f>
        <v>0</v>
      </c>
      <c r="F43" s="144" t="str">
        <f t="shared" si="0"/>
        <v>-</v>
      </c>
      <c r="G43" s="139" t="str">
        <f>input3!AF43</f>
        <v>0</v>
      </c>
      <c r="H43" s="142" t="str">
        <f t="shared" si="1"/>
        <v>เสี่ยง/มีปัญหา</v>
      </c>
      <c r="I43" s="141" t="str">
        <f>input3!AI43</f>
        <v>0</v>
      </c>
      <c r="J43" s="142" t="str">
        <f t="shared" si="2"/>
        <v>เสี่ยง/มีปัญหา</v>
      </c>
      <c r="K43" s="139" t="str">
        <f>input3!AM43</f>
        <v>0</v>
      </c>
      <c r="L43" s="142" t="str">
        <f t="shared" si="3"/>
        <v>เสี่ยง/มีปัญหา</v>
      </c>
      <c r="M43" s="141" t="str">
        <f>input3!AQ43</f>
        <v>0</v>
      </c>
      <c r="N43" s="142" t="str">
        <f t="shared" si="4"/>
        <v>เสี่ยง/มีปัญหา</v>
      </c>
      <c r="O43" s="139" t="str">
        <f>input3!AS43</f>
        <v>0</v>
      </c>
      <c r="P43" s="143" t="str">
        <f t="shared" si="5"/>
        <v>มีจุดแข็ง</v>
      </c>
      <c r="Q43" s="146">
        <f>G43+I43+K43+M43+O43</f>
        <v>0</v>
      </c>
      <c r="R43" s="167" t="str">
        <f t="shared" si="7"/>
        <v>-</v>
      </c>
      <c r="S43" s="157" t="str">
        <f t="shared" si="8"/>
        <v>เสี่ยง/มีปัญหา</v>
      </c>
    </row>
    <row r="44" spans="1:19" s="13" customFormat="1" ht="18" customHeight="1" thickBot="1" x14ac:dyDescent="0.5">
      <c r="A44" s="205" t="s">
        <v>59</v>
      </c>
      <c r="B44" s="110">
        <f>input1!B44</f>
        <v>0</v>
      </c>
      <c r="C44" s="127">
        <f>input1!C44</f>
        <v>0</v>
      </c>
      <c r="D44" s="128">
        <f>input1!D44</f>
        <v>0</v>
      </c>
      <c r="E44" s="126">
        <f>input1!E44</f>
        <v>0</v>
      </c>
      <c r="F44" s="151" t="str">
        <f t="shared" si="0"/>
        <v>-</v>
      </c>
      <c r="G44" s="152" t="str">
        <f>input3!AF44</f>
        <v>0</v>
      </c>
      <c r="H44" s="155" t="str">
        <f t="shared" si="1"/>
        <v>เสี่ยง/มีปัญหา</v>
      </c>
      <c r="I44" s="154" t="str">
        <f>input3!AI44</f>
        <v>0</v>
      </c>
      <c r="J44" s="155" t="str">
        <f t="shared" si="2"/>
        <v>เสี่ยง/มีปัญหา</v>
      </c>
      <c r="K44" s="152" t="str">
        <f>input3!AM44</f>
        <v>0</v>
      </c>
      <c r="L44" s="155" t="str">
        <f t="shared" si="3"/>
        <v>เสี่ยง/มีปัญหา</v>
      </c>
      <c r="M44" s="154" t="str">
        <f>input3!AQ44</f>
        <v>0</v>
      </c>
      <c r="N44" s="155" t="str">
        <f t="shared" si="4"/>
        <v>เสี่ยง/มีปัญหา</v>
      </c>
      <c r="O44" s="152" t="str">
        <f>input3!AS44</f>
        <v>0</v>
      </c>
      <c r="P44" s="156" t="str">
        <f t="shared" si="5"/>
        <v>มีจุดแข็ง</v>
      </c>
      <c r="Q44" s="153">
        <f>G44+I44+K44+M44+O44</f>
        <v>0</v>
      </c>
      <c r="R44" s="168" t="str">
        <f t="shared" si="7"/>
        <v>-</v>
      </c>
      <c r="S44" s="151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21" t="s">
        <v>54</v>
      </c>
      <c r="E46" s="122"/>
      <c r="F46" s="122"/>
      <c r="G46" s="122"/>
      <c r="H46" s="122"/>
      <c r="I46" s="122"/>
      <c r="J46" s="12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0866141732283472" right="0.70866141732283472" top="0.74803149606299213" bottom="0.55118110236220474" header="0.31496062992125984" footer="0.11811023622047245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24" zoomScale="124" zoomScaleNormal="100" zoomScaleSheetLayoutView="124" workbookViewId="0">
      <selection activeCell="H45" sqref="H45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7" t="s">
        <v>26</v>
      </c>
      <c r="B1" s="218"/>
      <c r="C1" s="218"/>
      <c r="D1" s="218"/>
      <c r="E1" s="218"/>
      <c r="F1" s="219"/>
      <c r="G1" s="71"/>
      <c r="H1" s="217" t="s">
        <v>61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 x14ac:dyDescent="0.5">
      <c r="A2" s="217" t="str">
        <f>input1!A2</f>
        <v>ชั้นมัธยมศึกษาปีที่ 2/4</v>
      </c>
      <c r="B2" s="218"/>
      <c r="C2" s="218"/>
      <c r="D2" s="218"/>
      <c r="E2" s="218"/>
      <c r="F2" s="219"/>
      <c r="G2" s="71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1.75" thickBot="1" x14ac:dyDescent="0.5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78" t="s">
        <v>24</v>
      </c>
      <c r="G3" s="163" t="s">
        <v>35</v>
      </c>
      <c r="H3" s="3" t="s">
        <v>36</v>
      </c>
      <c r="I3" s="72" t="s">
        <v>35</v>
      </c>
      <c r="J3" s="74" t="s">
        <v>36</v>
      </c>
      <c r="K3" s="80" t="s">
        <v>35</v>
      </c>
      <c r="L3" s="79" t="s">
        <v>36</v>
      </c>
      <c r="M3" s="163" t="s">
        <v>35</v>
      </c>
      <c r="N3" s="3" t="s">
        <v>36</v>
      </c>
      <c r="O3" s="80" t="s">
        <v>35</v>
      </c>
      <c r="P3" s="73" t="s">
        <v>36</v>
      </c>
      <c r="Q3" s="81"/>
      <c r="R3" s="163" t="s">
        <v>35</v>
      </c>
      <c r="S3" s="3" t="s">
        <v>36</v>
      </c>
    </row>
    <row r="4" spans="1:19" s="13" customFormat="1" ht="18" customHeight="1" x14ac:dyDescent="0.45">
      <c r="A4" s="208" t="s">
        <v>65</v>
      </c>
      <c r="B4" s="209" t="str">
        <f>input1!B4</f>
        <v>24</v>
      </c>
      <c r="C4" s="4" t="str">
        <f>input1!C4</f>
        <v>01423</v>
      </c>
      <c r="D4" s="5" t="str">
        <f>input1!D4</f>
        <v>เด็กชายกฤษชาญา  จ้อยโทน</v>
      </c>
      <c r="E4" s="6">
        <f>input1!E4</f>
        <v>1</v>
      </c>
      <c r="F4" s="82" t="str">
        <f>IF(E4=1,"ชาย",IF(E4=2,"หญิง","-"))</f>
        <v>ชาย</v>
      </c>
      <c r="G4" s="164">
        <f>input1!AF4</f>
        <v>5</v>
      </c>
      <c r="H4" s="174" t="str">
        <f>IF(G4&gt;10,"เสี่ยง/มีปัญหา","ปกติ")</f>
        <v>ปกติ</v>
      </c>
      <c r="I4" s="175">
        <f>input1!AI4</f>
        <v>7</v>
      </c>
      <c r="J4" s="174" t="str">
        <f>IF(I4&gt;9,"เสี่ยง/มีปัญหา","ปกติ")</f>
        <v>ปกติ</v>
      </c>
      <c r="K4" s="176">
        <f>input1!AM4</f>
        <v>7</v>
      </c>
      <c r="L4" s="174" t="str">
        <f>IF(K4&gt;10,"เสี่ยง/มีปัญหา","ปกติ")</f>
        <v>ปกติ</v>
      </c>
      <c r="M4" s="177">
        <f>input1!AQ4</f>
        <v>6</v>
      </c>
      <c r="N4" s="174" t="str">
        <f>IF(M4&gt;9,"เสี่ยง/มีปัญหา","ปกติ")</f>
        <v>ปกติ</v>
      </c>
      <c r="O4" s="176">
        <f>input1!AS4</f>
        <v>7</v>
      </c>
      <c r="P4" s="178" t="str">
        <f>IF(O4&gt;10,"มีจุดแข็ง","ไม่มีจุดแข็ง")</f>
        <v>ไม่มีจุดแข็ง</v>
      </c>
      <c r="Q4" s="179">
        <f>G4+I4+K4+M4+O4</f>
        <v>32</v>
      </c>
      <c r="R4" s="177">
        <f>IF(Q4&lt;1,"-",Q4)</f>
        <v>32</v>
      </c>
      <c r="S4" s="180" t="str">
        <f>IF(R4&gt;48,"เสี่ยง/มีปัญหา","ปกติ")</f>
        <v>ปกติ</v>
      </c>
    </row>
    <row r="5" spans="1:19" s="13" customFormat="1" ht="18" customHeight="1" x14ac:dyDescent="0.45">
      <c r="A5" s="159" t="s">
        <v>66</v>
      </c>
      <c r="B5" s="209" t="str">
        <f>input1!B5</f>
        <v>24</v>
      </c>
      <c r="C5" s="4" t="str">
        <f>input1!C5</f>
        <v>01424</v>
      </c>
      <c r="D5" s="5" t="str">
        <f>input1!D5</f>
        <v>เด็กชายกฤษรัตน์  ล้อตระกูลพาณิชย์</v>
      </c>
      <c r="E5" s="6">
        <f>input1!E5</f>
        <v>1</v>
      </c>
      <c r="F5" s="84" t="str">
        <f t="shared" ref="F5:F44" si="0">IF(E5=1,"ชาย",IF(E5=2,"หญิง","-"))</f>
        <v>ชาย</v>
      </c>
      <c r="G5" s="171">
        <f>input1!AF5</f>
        <v>7</v>
      </c>
      <c r="H5" s="174" t="str">
        <f t="shared" ref="H5:H44" si="1">IF(G5&gt;10,"เสี่ยง/มีปัญหา","ปกติ")</f>
        <v>ปกติ</v>
      </c>
      <c r="I5" s="181">
        <f>input1!AI5</f>
        <v>7</v>
      </c>
      <c r="J5" s="174" t="str">
        <f t="shared" ref="J5:J44" si="2">IF(I5&gt;9,"เสี่ยง/มีปัญหา","ปกติ")</f>
        <v>ปกติ</v>
      </c>
      <c r="K5" s="182">
        <f>input1!AM5</f>
        <v>9</v>
      </c>
      <c r="L5" s="174" t="str">
        <f t="shared" ref="L5:L44" si="3">IF(K5&gt;10,"เสี่ยง/มีปัญหา","ปกติ")</f>
        <v>ปกติ</v>
      </c>
      <c r="M5" s="183">
        <f>input1!AQ5</f>
        <v>8</v>
      </c>
      <c r="N5" s="174" t="str">
        <f t="shared" ref="N5:N44" si="4">IF(M5&gt;9,"เสี่ยง/มีปัญหา","ปกติ")</f>
        <v>ปกติ</v>
      </c>
      <c r="O5" s="182">
        <f>input1!AS5</f>
        <v>13</v>
      </c>
      <c r="P5" s="178" t="str">
        <f t="shared" ref="P5:P44" si="5">IF(O5&gt;10,"มีจุดแข็ง","ไม่มีจุดแข็ง")</f>
        <v>มีจุดแข็ง</v>
      </c>
      <c r="Q5" s="184">
        <f t="shared" ref="Q5:Q42" si="6">G5+I5+K5+M5+O5</f>
        <v>44</v>
      </c>
      <c r="R5" s="183">
        <f t="shared" ref="R5:R44" si="7">IF(Q5&lt;1,"-",Q5)</f>
        <v>44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67</v>
      </c>
      <c r="B6" s="209" t="str">
        <f>input1!B6</f>
        <v>24</v>
      </c>
      <c r="C6" s="4" t="str">
        <f>input1!C6</f>
        <v>01425</v>
      </c>
      <c r="D6" s="5" t="str">
        <f>input1!D6</f>
        <v>เด็กชายชฏายุ  เทียนคำ</v>
      </c>
      <c r="E6" s="6">
        <f>input1!E6</f>
        <v>1</v>
      </c>
      <c r="F6" s="84" t="str">
        <f t="shared" si="0"/>
        <v>ชาย</v>
      </c>
      <c r="G6" s="171">
        <f>input1!AF6</f>
        <v>5</v>
      </c>
      <c r="H6" s="174" t="str">
        <f t="shared" si="1"/>
        <v>ปกติ</v>
      </c>
      <c r="I6" s="181">
        <f>input1!AI6</f>
        <v>7</v>
      </c>
      <c r="J6" s="174" t="str">
        <f t="shared" si="2"/>
        <v>ปกติ</v>
      </c>
      <c r="K6" s="182">
        <f>input1!AM6</f>
        <v>5</v>
      </c>
      <c r="L6" s="174" t="str">
        <f t="shared" si="3"/>
        <v>ปกติ</v>
      </c>
      <c r="M6" s="183">
        <f>input1!AQ6</f>
        <v>7</v>
      </c>
      <c r="N6" s="174" t="str">
        <f t="shared" si="4"/>
        <v>ปกติ</v>
      </c>
      <c r="O6" s="182">
        <f>input1!AS6</f>
        <v>15</v>
      </c>
      <c r="P6" s="178" t="str">
        <f t="shared" si="5"/>
        <v>มีจุดแข็ง</v>
      </c>
      <c r="Q6" s="184">
        <f t="shared" si="6"/>
        <v>39</v>
      </c>
      <c r="R6" s="183">
        <f t="shared" si="7"/>
        <v>39</v>
      </c>
      <c r="S6" s="180" t="str">
        <f t="shared" si="8"/>
        <v>ปกติ</v>
      </c>
    </row>
    <row r="7" spans="1:19" s="13" customFormat="1" ht="18" customHeight="1" x14ac:dyDescent="0.45">
      <c r="A7" s="158" t="s">
        <v>68</v>
      </c>
      <c r="B7" s="209" t="str">
        <f>input1!B7</f>
        <v>24</v>
      </c>
      <c r="C7" s="4" t="str">
        <f>input1!C7</f>
        <v>01426</v>
      </c>
      <c r="D7" s="5" t="str">
        <f>input1!D7</f>
        <v>เด็กชายชัยวุฒิ  หนูบ้านเกาะ</v>
      </c>
      <c r="E7" s="6">
        <f>input1!E7</f>
        <v>1</v>
      </c>
      <c r="F7" s="84" t="str">
        <f t="shared" si="0"/>
        <v>ชาย</v>
      </c>
      <c r="G7" s="171">
        <f>input1!AF7</f>
        <v>12</v>
      </c>
      <c r="H7" s="174" t="str">
        <f t="shared" si="1"/>
        <v>เสี่ยง/มีปัญหา</v>
      </c>
      <c r="I7" s="181">
        <f>input1!AI7</f>
        <v>7</v>
      </c>
      <c r="J7" s="174" t="str">
        <f t="shared" si="2"/>
        <v>ปกติ</v>
      </c>
      <c r="K7" s="182">
        <f>input1!AM7</f>
        <v>12</v>
      </c>
      <c r="L7" s="174" t="str">
        <f t="shared" si="3"/>
        <v>เสี่ยง/มีปัญหา</v>
      </c>
      <c r="M7" s="183">
        <f>input1!AQ7</f>
        <v>9</v>
      </c>
      <c r="N7" s="174" t="str">
        <f t="shared" si="4"/>
        <v>ปกติ</v>
      </c>
      <c r="O7" s="182">
        <f>input1!AS7</f>
        <v>8</v>
      </c>
      <c r="P7" s="178" t="str">
        <f t="shared" si="5"/>
        <v>ไม่มีจุดแข็ง</v>
      </c>
      <c r="Q7" s="184">
        <f t="shared" si="6"/>
        <v>48</v>
      </c>
      <c r="R7" s="183">
        <f t="shared" si="7"/>
        <v>48</v>
      </c>
      <c r="S7" s="180" t="str">
        <f t="shared" si="8"/>
        <v>ปกติ</v>
      </c>
    </row>
    <row r="8" spans="1:19" s="13" customFormat="1" ht="18" customHeight="1" thickBot="1" x14ac:dyDescent="0.5">
      <c r="A8" s="161" t="s">
        <v>69</v>
      </c>
      <c r="B8" s="210" t="str">
        <f>input1!B8</f>
        <v>24</v>
      </c>
      <c r="C8" s="75" t="str">
        <f>input1!C8</f>
        <v>01427</v>
      </c>
      <c r="D8" s="76" t="str">
        <f>input1!D8</f>
        <v>เด็กชายไชยวัฒน์  ศรีอุดม</v>
      </c>
      <c r="E8" s="77">
        <f>input1!E8</f>
        <v>1</v>
      </c>
      <c r="F8" s="86" t="str">
        <f t="shared" si="0"/>
        <v>ชาย</v>
      </c>
      <c r="G8" s="172">
        <f>input1!AF8</f>
        <v>9</v>
      </c>
      <c r="H8" s="189" t="str">
        <f t="shared" si="1"/>
        <v>ปกติ</v>
      </c>
      <c r="I8" s="185">
        <f>input1!AI8</f>
        <v>8</v>
      </c>
      <c r="J8" s="189" t="str">
        <f t="shared" si="2"/>
        <v>ปกติ</v>
      </c>
      <c r="K8" s="186">
        <f>input1!AM8</f>
        <v>7</v>
      </c>
      <c r="L8" s="189" t="str">
        <f t="shared" si="3"/>
        <v>ปกติ</v>
      </c>
      <c r="M8" s="187">
        <f>input1!AQ8</f>
        <v>8</v>
      </c>
      <c r="N8" s="189" t="str">
        <f t="shared" si="4"/>
        <v>ปกติ</v>
      </c>
      <c r="O8" s="186">
        <f>input1!AS8</f>
        <v>12</v>
      </c>
      <c r="P8" s="190" t="str">
        <f t="shared" si="5"/>
        <v>มีจุดแข็ง</v>
      </c>
      <c r="Q8" s="188">
        <f t="shared" si="6"/>
        <v>44</v>
      </c>
      <c r="R8" s="187">
        <f t="shared" si="7"/>
        <v>44</v>
      </c>
      <c r="S8" s="191" t="str">
        <f t="shared" si="8"/>
        <v>ปกติ</v>
      </c>
    </row>
    <row r="9" spans="1:19" s="13" customFormat="1" ht="18" customHeight="1" x14ac:dyDescent="0.45">
      <c r="A9" s="208" t="s">
        <v>70</v>
      </c>
      <c r="B9" s="209" t="str">
        <f>input1!B9</f>
        <v>24</v>
      </c>
      <c r="C9" s="4" t="str">
        <f>input1!C9</f>
        <v>01428</v>
      </c>
      <c r="D9" s="5" t="str">
        <f>input1!D9</f>
        <v>เด็กชายณัฐพล  รอดอ่อน</v>
      </c>
      <c r="E9" s="6">
        <f>input1!E9</f>
        <v>1</v>
      </c>
      <c r="F9" s="89" t="str">
        <f t="shared" si="0"/>
        <v>ชาย</v>
      </c>
      <c r="G9" s="164">
        <f>input1!AF9</f>
        <v>7</v>
      </c>
      <c r="H9" s="174" t="str">
        <f t="shared" si="1"/>
        <v>ปกติ</v>
      </c>
      <c r="I9" s="175">
        <f>input1!AI9</f>
        <v>13</v>
      </c>
      <c r="J9" s="174" t="str">
        <f t="shared" si="2"/>
        <v>เสี่ยง/มีปัญหา</v>
      </c>
      <c r="K9" s="176">
        <f>input1!AM9</f>
        <v>10</v>
      </c>
      <c r="L9" s="174" t="str">
        <f t="shared" si="3"/>
        <v>ปกติ</v>
      </c>
      <c r="M9" s="177">
        <f>input1!AQ9</f>
        <v>9</v>
      </c>
      <c r="N9" s="174" t="str">
        <f t="shared" si="4"/>
        <v>ปกติ</v>
      </c>
      <c r="O9" s="176">
        <f>input1!AS9</f>
        <v>10</v>
      </c>
      <c r="P9" s="178" t="str">
        <f t="shared" si="5"/>
        <v>ไม่มีจุดแข็ง</v>
      </c>
      <c r="Q9" s="179">
        <f t="shared" si="6"/>
        <v>49</v>
      </c>
      <c r="R9" s="177">
        <f t="shared" si="7"/>
        <v>49</v>
      </c>
      <c r="S9" s="180" t="str">
        <f t="shared" si="8"/>
        <v>เสี่ยง/มีปัญหา</v>
      </c>
    </row>
    <row r="10" spans="1:19" s="13" customFormat="1" ht="18" customHeight="1" x14ac:dyDescent="0.45">
      <c r="A10" s="159" t="s">
        <v>71</v>
      </c>
      <c r="B10" s="209" t="str">
        <f>input1!B10</f>
        <v>24</v>
      </c>
      <c r="C10" s="4" t="str">
        <f>input1!C10</f>
        <v>01429</v>
      </c>
      <c r="D10" s="5" t="str">
        <f>input1!D10</f>
        <v>เด็กชายดนุสรณ์  จันทร์ศรี</v>
      </c>
      <c r="E10" s="6">
        <f>input1!E10</f>
        <v>1</v>
      </c>
      <c r="F10" s="84" t="str">
        <f t="shared" si="0"/>
        <v>ชาย</v>
      </c>
      <c r="G10" s="171">
        <f>input1!AF10</f>
        <v>10</v>
      </c>
      <c r="H10" s="174" t="str">
        <f t="shared" si="1"/>
        <v>ปกติ</v>
      </c>
      <c r="I10" s="181">
        <f>input1!AI10</f>
        <v>11</v>
      </c>
      <c r="J10" s="174" t="str">
        <f t="shared" si="2"/>
        <v>เสี่ยง/มีปัญหา</v>
      </c>
      <c r="K10" s="182">
        <f>input1!AM10</f>
        <v>8</v>
      </c>
      <c r="L10" s="174" t="str">
        <f t="shared" si="3"/>
        <v>ปกติ</v>
      </c>
      <c r="M10" s="183">
        <f>input1!AQ10</f>
        <v>12</v>
      </c>
      <c r="N10" s="174" t="str">
        <f t="shared" si="4"/>
        <v>เสี่ยง/มีปัญหา</v>
      </c>
      <c r="O10" s="182">
        <f>input1!AS10</f>
        <v>7</v>
      </c>
      <c r="P10" s="178" t="str">
        <f t="shared" si="5"/>
        <v>ไม่มีจุดแข็ง</v>
      </c>
      <c r="Q10" s="184">
        <f t="shared" si="6"/>
        <v>48</v>
      </c>
      <c r="R10" s="183">
        <f t="shared" si="7"/>
        <v>48</v>
      </c>
      <c r="S10" s="180" t="str">
        <f t="shared" si="8"/>
        <v>ปกติ</v>
      </c>
    </row>
    <row r="11" spans="1:19" s="13" customFormat="1" ht="18" customHeight="1" x14ac:dyDescent="0.45">
      <c r="A11" s="160" t="s">
        <v>72</v>
      </c>
      <c r="B11" s="209" t="str">
        <f>input1!B11</f>
        <v>24</v>
      </c>
      <c r="C11" s="4" t="str">
        <f>input1!C11</f>
        <v>01430</v>
      </c>
      <c r="D11" s="5" t="str">
        <f>input1!D11</f>
        <v>เด็กชายพัฒนโชติ  จุมสุวรรณ์</v>
      </c>
      <c r="E11" s="6">
        <f>input1!E11</f>
        <v>1</v>
      </c>
      <c r="F11" s="84" t="str">
        <f t="shared" si="0"/>
        <v>ชาย</v>
      </c>
      <c r="G11" s="171">
        <f>input1!AF11</f>
        <v>10</v>
      </c>
      <c r="H11" s="174" t="str">
        <f t="shared" si="1"/>
        <v>ปกติ</v>
      </c>
      <c r="I11" s="181">
        <f>input1!AI11</f>
        <v>10</v>
      </c>
      <c r="J11" s="174" t="str">
        <f t="shared" si="2"/>
        <v>เสี่ยง/มีปัญหา</v>
      </c>
      <c r="K11" s="182">
        <f>input1!AM11</f>
        <v>7</v>
      </c>
      <c r="L11" s="174" t="str">
        <f t="shared" si="3"/>
        <v>ปกติ</v>
      </c>
      <c r="M11" s="183">
        <f>input1!AQ11</f>
        <v>10</v>
      </c>
      <c r="N11" s="174" t="str">
        <f t="shared" si="4"/>
        <v>เสี่ยง/มีปัญหา</v>
      </c>
      <c r="O11" s="182">
        <f>input1!AS11</f>
        <v>11</v>
      </c>
      <c r="P11" s="178" t="str">
        <f t="shared" si="5"/>
        <v>มีจุดแข็ง</v>
      </c>
      <c r="Q11" s="184">
        <f t="shared" si="6"/>
        <v>48</v>
      </c>
      <c r="R11" s="183">
        <f t="shared" si="7"/>
        <v>48</v>
      </c>
      <c r="S11" s="180" t="str">
        <f t="shared" si="8"/>
        <v>ปกติ</v>
      </c>
    </row>
    <row r="12" spans="1:19" s="13" customFormat="1" ht="18" customHeight="1" x14ac:dyDescent="0.45">
      <c r="A12" s="158" t="s">
        <v>73</v>
      </c>
      <c r="B12" s="209" t="str">
        <f>input1!B12</f>
        <v>24</v>
      </c>
      <c r="C12" s="4" t="str">
        <f>input1!C12</f>
        <v>01431</v>
      </c>
      <c r="D12" s="5" t="str">
        <f>input1!D12</f>
        <v>เด็กชายรัฐภูมิ  บุญยัง</v>
      </c>
      <c r="E12" s="6">
        <f>input1!E12</f>
        <v>1</v>
      </c>
      <c r="F12" s="84" t="str">
        <f t="shared" si="0"/>
        <v>ชาย</v>
      </c>
      <c r="G12" s="171">
        <f>input1!AF12</f>
        <v>7</v>
      </c>
      <c r="H12" s="174" t="str">
        <f t="shared" si="1"/>
        <v>ปกติ</v>
      </c>
      <c r="I12" s="181">
        <f>input1!AI12</f>
        <v>7</v>
      </c>
      <c r="J12" s="174" t="str">
        <f t="shared" si="2"/>
        <v>ปกติ</v>
      </c>
      <c r="K12" s="182">
        <f>input1!AM12</f>
        <v>9</v>
      </c>
      <c r="L12" s="174" t="str">
        <f t="shared" si="3"/>
        <v>ปกติ</v>
      </c>
      <c r="M12" s="183">
        <f>input1!AQ12</f>
        <v>8</v>
      </c>
      <c r="N12" s="174" t="str">
        <f t="shared" si="4"/>
        <v>ปกติ</v>
      </c>
      <c r="O12" s="182">
        <f>input1!AS12</f>
        <v>9</v>
      </c>
      <c r="P12" s="178" t="str">
        <f t="shared" si="5"/>
        <v>ไม่มีจุดแข็ง</v>
      </c>
      <c r="Q12" s="184">
        <f t="shared" si="6"/>
        <v>40</v>
      </c>
      <c r="R12" s="183">
        <f t="shared" si="7"/>
        <v>40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74</v>
      </c>
      <c r="B13" s="210" t="str">
        <f>input1!B13</f>
        <v>24</v>
      </c>
      <c r="C13" s="75" t="str">
        <f>input1!C13</f>
        <v>01432</v>
      </c>
      <c r="D13" s="76" t="str">
        <f>input1!D13</f>
        <v>เด็กชายอนุสรณ์  คงภักดี</v>
      </c>
      <c r="E13" s="77">
        <f>input1!E13</f>
        <v>1</v>
      </c>
      <c r="F13" s="86" t="str">
        <f t="shared" si="0"/>
        <v>ชาย</v>
      </c>
      <c r="G13" s="172">
        <f>input1!AF13</f>
        <v>9</v>
      </c>
      <c r="H13" s="189" t="str">
        <f t="shared" si="1"/>
        <v>ปกติ</v>
      </c>
      <c r="I13" s="185">
        <f>input1!AI13</f>
        <v>13</v>
      </c>
      <c r="J13" s="189" t="str">
        <f t="shared" si="2"/>
        <v>เสี่ยง/มีปัญหา</v>
      </c>
      <c r="K13" s="186">
        <f>input1!AM13</f>
        <v>8</v>
      </c>
      <c r="L13" s="189" t="str">
        <f t="shared" si="3"/>
        <v>ปกติ</v>
      </c>
      <c r="M13" s="187">
        <f>input1!AQ13</f>
        <v>7</v>
      </c>
      <c r="N13" s="189" t="str">
        <f t="shared" si="4"/>
        <v>ปกติ</v>
      </c>
      <c r="O13" s="186">
        <f>input1!AS13</f>
        <v>14</v>
      </c>
      <c r="P13" s="190" t="str">
        <f t="shared" si="5"/>
        <v>มีจุดแข็ง</v>
      </c>
      <c r="Q13" s="188">
        <f t="shared" si="6"/>
        <v>51</v>
      </c>
      <c r="R13" s="187">
        <f t="shared" si="7"/>
        <v>51</v>
      </c>
      <c r="S13" s="191" t="str">
        <f t="shared" si="8"/>
        <v>เสี่ยง/มีปัญหา</v>
      </c>
    </row>
    <row r="14" spans="1:19" s="13" customFormat="1" ht="18" customHeight="1" x14ac:dyDescent="0.45">
      <c r="A14" s="208" t="s">
        <v>75</v>
      </c>
      <c r="B14" s="209" t="str">
        <f>input1!B14</f>
        <v>24</v>
      </c>
      <c r="C14" s="4" t="str">
        <f>input1!C14</f>
        <v>01433</v>
      </c>
      <c r="D14" s="5" t="str">
        <f>input1!D14</f>
        <v>เด็กหญิงชลธิชา  บัวสัมฤทธิ์</v>
      </c>
      <c r="E14" s="6">
        <f>input1!E14</f>
        <v>2</v>
      </c>
      <c r="F14" s="89" t="str">
        <f t="shared" si="0"/>
        <v>หญิง</v>
      </c>
      <c r="G14" s="164">
        <f>input1!AF14</f>
        <v>10</v>
      </c>
      <c r="H14" s="174" t="str">
        <f t="shared" si="1"/>
        <v>ปกติ</v>
      </c>
      <c r="I14" s="175">
        <f>input1!AI14</f>
        <v>11</v>
      </c>
      <c r="J14" s="174" t="str">
        <f t="shared" si="2"/>
        <v>เสี่ยง/มีปัญหา</v>
      </c>
      <c r="K14" s="176">
        <f>input1!AM14</f>
        <v>12</v>
      </c>
      <c r="L14" s="174" t="str">
        <f t="shared" si="3"/>
        <v>เสี่ยง/มีปัญหา</v>
      </c>
      <c r="M14" s="177">
        <f>input1!AQ14</f>
        <v>6</v>
      </c>
      <c r="N14" s="174" t="str">
        <f t="shared" si="4"/>
        <v>ปกติ</v>
      </c>
      <c r="O14" s="176">
        <f>input1!AS14</f>
        <v>9</v>
      </c>
      <c r="P14" s="178" t="str">
        <f t="shared" si="5"/>
        <v>ไม่มีจุดแข็ง</v>
      </c>
      <c r="Q14" s="179">
        <f t="shared" si="6"/>
        <v>48</v>
      </c>
      <c r="R14" s="177">
        <f t="shared" si="7"/>
        <v>48</v>
      </c>
      <c r="S14" s="180" t="str">
        <f t="shared" si="8"/>
        <v>ปกติ</v>
      </c>
    </row>
    <row r="15" spans="1:19" s="13" customFormat="1" ht="18" customHeight="1" x14ac:dyDescent="0.45">
      <c r="A15" s="159" t="s">
        <v>76</v>
      </c>
      <c r="B15" s="209" t="str">
        <f>input1!B15</f>
        <v>24</v>
      </c>
      <c r="C15" s="4" t="str">
        <f>input1!C15</f>
        <v>01434</v>
      </c>
      <c r="D15" s="5" t="str">
        <f>input1!D15</f>
        <v>เด็กหญิงนันธิดา  สิรินทร์</v>
      </c>
      <c r="E15" s="6">
        <f>input1!E15</f>
        <v>2</v>
      </c>
      <c r="F15" s="84" t="str">
        <f t="shared" si="0"/>
        <v>หญิง</v>
      </c>
      <c r="G15" s="171">
        <f>input1!AF15</f>
        <v>11</v>
      </c>
      <c r="H15" s="174" t="str">
        <f t="shared" si="1"/>
        <v>เสี่ยง/มีปัญหา</v>
      </c>
      <c r="I15" s="181">
        <f>input1!AI15</f>
        <v>10</v>
      </c>
      <c r="J15" s="174" t="str">
        <f t="shared" si="2"/>
        <v>เสี่ยง/มีปัญหา</v>
      </c>
      <c r="K15" s="182">
        <f>input1!AM15</f>
        <v>10</v>
      </c>
      <c r="L15" s="174" t="str">
        <f t="shared" si="3"/>
        <v>ปกติ</v>
      </c>
      <c r="M15" s="183">
        <f>input1!AQ15</f>
        <v>9</v>
      </c>
      <c r="N15" s="174" t="str">
        <f t="shared" si="4"/>
        <v>ปกติ</v>
      </c>
      <c r="O15" s="182">
        <f>input1!AS15</f>
        <v>11</v>
      </c>
      <c r="P15" s="178" t="str">
        <f t="shared" si="5"/>
        <v>มีจุดแข็ง</v>
      </c>
      <c r="Q15" s="184">
        <f t="shared" si="6"/>
        <v>51</v>
      </c>
      <c r="R15" s="183">
        <f t="shared" si="7"/>
        <v>51</v>
      </c>
      <c r="S15" s="180" t="str">
        <f t="shared" si="8"/>
        <v>เสี่ยง/มีปัญหา</v>
      </c>
    </row>
    <row r="16" spans="1:19" s="13" customFormat="1" ht="18" customHeight="1" x14ac:dyDescent="0.45">
      <c r="A16" s="160" t="s">
        <v>77</v>
      </c>
      <c r="B16" s="209" t="str">
        <f>input1!B16</f>
        <v>24</v>
      </c>
      <c r="C16" s="4" t="str">
        <f>input1!C16</f>
        <v>01436</v>
      </c>
      <c r="D16" s="5" t="str">
        <f>input1!D16</f>
        <v>เด็กหญิงปอแก้ว  แก้วบุราณ</v>
      </c>
      <c r="E16" s="6">
        <f>input1!E16</f>
        <v>2</v>
      </c>
      <c r="F16" s="84" t="str">
        <f t="shared" si="0"/>
        <v>หญิง</v>
      </c>
      <c r="G16" s="171">
        <f>input1!AF16</f>
        <v>11</v>
      </c>
      <c r="H16" s="174" t="str">
        <f t="shared" si="1"/>
        <v>เสี่ยง/มีปัญหา</v>
      </c>
      <c r="I16" s="181">
        <f>input1!AI16</f>
        <v>8</v>
      </c>
      <c r="J16" s="174" t="str">
        <f t="shared" si="2"/>
        <v>ปกติ</v>
      </c>
      <c r="K16" s="182">
        <f>input1!AM16</f>
        <v>12</v>
      </c>
      <c r="L16" s="174" t="str">
        <f t="shared" si="3"/>
        <v>เสี่ยง/มีปัญหา</v>
      </c>
      <c r="M16" s="183">
        <f>input1!AQ16</f>
        <v>8</v>
      </c>
      <c r="N16" s="174" t="str">
        <f t="shared" si="4"/>
        <v>ปกติ</v>
      </c>
      <c r="O16" s="182">
        <f>input1!AS16</f>
        <v>10</v>
      </c>
      <c r="P16" s="178" t="str">
        <f t="shared" si="5"/>
        <v>ไม่มีจุดแข็ง</v>
      </c>
      <c r="Q16" s="184">
        <f t="shared" si="6"/>
        <v>49</v>
      </c>
      <c r="R16" s="183">
        <f t="shared" si="7"/>
        <v>49</v>
      </c>
      <c r="S16" s="180" t="str">
        <f t="shared" si="8"/>
        <v>เสี่ยง/มีปัญหา</v>
      </c>
    </row>
    <row r="17" spans="1:31" s="13" customFormat="1" ht="18" customHeight="1" x14ac:dyDescent="0.45">
      <c r="A17" s="158" t="s">
        <v>78</v>
      </c>
      <c r="B17" s="209" t="str">
        <f>input1!B17</f>
        <v>24</v>
      </c>
      <c r="C17" s="4" t="str">
        <f>input1!C17</f>
        <v>01437</v>
      </c>
      <c r="D17" s="5" t="str">
        <f>input1!D17</f>
        <v>เด็กหญิงมลฑการ  แซ่เจี่ย</v>
      </c>
      <c r="E17" s="6">
        <f>input1!E17</f>
        <v>2</v>
      </c>
      <c r="F17" s="84" t="str">
        <f t="shared" si="0"/>
        <v>หญิง</v>
      </c>
      <c r="G17" s="171">
        <f>input1!AF17</f>
        <v>7</v>
      </c>
      <c r="H17" s="174" t="str">
        <f t="shared" si="1"/>
        <v>ปกติ</v>
      </c>
      <c r="I17" s="181">
        <f>input1!AI17</f>
        <v>6</v>
      </c>
      <c r="J17" s="174" t="str">
        <f t="shared" si="2"/>
        <v>ปกติ</v>
      </c>
      <c r="K17" s="182">
        <f>input1!AM17</f>
        <v>8</v>
      </c>
      <c r="L17" s="174" t="str">
        <f t="shared" si="3"/>
        <v>ปกติ</v>
      </c>
      <c r="M17" s="183">
        <f>input1!AQ17</f>
        <v>6</v>
      </c>
      <c r="N17" s="174" t="str">
        <f t="shared" si="4"/>
        <v>ปกติ</v>
      </c>
      <c r="O17" s="182">
        <f>input1!AS17</f>
        <v>14</v>
      </c>
      <c r="P17" s="178" t="str">
        <f t="shared" si="5"/>
        <v>มีจุดแข็ง</v>
      </c>
      <c r="Q17" s="184">
        <f t="shared" si="6"/>
        <v>41</v>
      </c>
      <c r="R17" s="183">
        <f t="shared" si="7"/>
        <v>41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79</v>
      </c>
      <c r="B18" s="210" t="str">
        <f>input1!B18</f>
        <v>24</v>
      </c>
      <c r="C18" s="75" t="str">
        <f>input1!C18</f>
        <v>01438</v>
      </c>
      <c r="D18" s="76" t="str">
        <f>input1!D18</f>
        <v>เด็กหญิงวรรวิสา  สำลี</v>
      </c>
      <c r="E18" s="77">
        <f>input1!E18</f>
        <v>2</v>
      </c>
      <c r="F18" s="86" t="str">
        <f t="shared" si="0"/>
        <v>หญิง</v>
      </c>
      <c r="G18" s="172" t="str">
        <f>input1!AF18</f>
        <v>0</v>
      </c>
      <c r="H18" s="189" t="str">
        <f t="shared" si="1"/>
        <v>เสี่ยง/มีปัญหา</v>
      </c>
      <c r="I18" s="185" t="str">
        <f>input1!AI18</f>
        <v>0</v>
      </c>
      <c r="J18" s="189" t="str">
        <f t="shared" si="2"/>
        <v>เสี่ยง/มีปัญหา</v>
      </c>
      <c r="K18" s="186" t="str">
        <f>input1!AM18</f>
        <v>0</v>
      </c>
      <c r="L18" s="189" t="str">
        <f t="shared" si="3"/>
        <v>เสี่ยง/มีปัญหา</v>
      </c>
      <c r="M18" s="187" t="str">
        <f>input1!AQ18</f>
        <v>0</v>
      </c>
      <c r="N18" s="189" t="str">
        <f t="shared" si="4"/>
        <v>เสี่ยง/มีปัญหา</v>
      </c>
      <c r="O18" s="186" t="str">
        <f>input1!AS18</f>
        <v>0</v>
      </c>
      <c r="P18" s="190" t="str">
        <f t="shared" si="5"/>
        <v>มีจุดแข็ง</v>
      </c>
      <c r="Q18" s="188">
        <f t="shared" si="6"/>
        <v>0</v>
      </c>
      <c r="R18" s="187" t="str">
        <f t="shared" si="7"/>
        <v>-</v>
      </c>
      <c r="S18" s="191" t="str">
        <f t="shared" si="8"/>
        <v>เสี่ยง/มีปัญหา</v>
      </c>
    </row>
    <row r="19" spans="1:31" s="13" customFormat="1" ht="18" customHeight="1" x14ac:dyDescent="0.45">
      <c r="A19" s="208" t="s">
        <v>80</v>
      </c>
      <c r="B19" s="209" t="str">
        <f>input1!B19</f>
        <v>24</v>
      </c>
      <c r="C19" s="4" t="str">
        <f>input1!C19</f>
        <v>01440</v>
      </c>
      <c r="D19" s="5" t="str">
        <f>input1!D19</f>
        <v>เด็กหญิงอรัญญา  กันทาบุญ</v>
      </c>
      <c r="E19" s="6">
        <f>input1!E19</f>
        <v>2</v>
      </c>
      <c r="F19" s="89" t="str">
        <f t="shared" si="0"/>
        <v>หญิง</v>
      </c>
      <c r="G19" s="164">
        <f>input1!AF19</f>
        <v>11</v>
      </c>
      <c r="H19" s="174" t="str">
        <f t="shared" si="1"/>
        <v>เสี่ยง/มีปัญหา</v>
      </c>
      <c r="I19" s="175">
        <f>input1!AI19</f>
        <v>7</v>
      </c>
      <c r="J19" s="174" t="str">
        <f t="shared" si="2"/>
        <v>ปกติ</v>
      </c>
      <c r="K19" s="176">
        <f>input1!AM19</f>
        <v>11</v>
      </c>
      <c r="L19" s="174" t="str">
        <f t="shared" si="3"/>
        <v>เสี่ยง/มีปัญหา</v>
      </c>
      <c r="M19" s="177">
        <f>input1!AQ19</f>
        <v>8</v>
      </c>
      <c r="N19" s="174" t="str">
        <f t="shared" si="4"/>
        <v>ปกติ</v>
      </c>
      <c r="O19" s="176">
        <f>input1!AS19</f>
        <v>12</v>
      </c>
      <c r="P19" s="178" t="str">
        <f t="shared" si="5"/>
        <v>มีจุดแข็ง</v>
      </c>
      <c r="Q19" s="179">
        <f t="shared" si="6"/>
        <v>49</v>
      </c>
      <c r="R19" s="177">
        <f t="shared" si="7"/>
        <v>49</v>
      </c>
      <c r="S19" s="180" t="str">
        <f t="shared" si="8"/>
        <v>เสี่ยง/มีปัญหา</v>
      </c>
    </row>
    <row r="20" spans="1:31" s="13" customFormat="1" ht="18" customHeight="1" x14ac:dyDescent="0.45">
      <c r="A20" s="159" t="s">
        <v>29</v>
      </c>
      <c r="B20" s="209" t="str">
        <f>input1!B20</f>
        <v>24</v>
      </c>
      <c r="C20" s="4" t="str">
        <f>input1!C20</f>
        <v>01442</v>
      </c>
      <c r="D20" s="5" t="str">
        <f>input1!D20</f>
        <v>เด็กชายกิตติพงษ์  โพธิ์ทอง</v>
      </c>
      <c r="E20" s="6">
        <f>input1!E20</f>
        <v>1</v>
      </c>
      <c r="F20" s="84" t="str">
        <f t="shared" si="0"/>
        <v>ชาย</v>
      </c>
      <c r="G20" s="171">
        <f>input1!AF20</f>
        <v>10</v>
      </c>
      <c r="H20" s="174" t="str">
        <f t="shared" si="1"/>
        <v>ปกติ</v>
      </c>
      <c r="I20" s="181">
        <f>input1!AI20</f>
        <v>5</v>
      </c>
      <c r="J20" s="174" t="str">
        <f t="shared" si="2"/>
        <v>ปกติ</v>
      </c>
      <c r="K20" s="182">
        <f>input1!AM20</f>
        <v>9</v>
      </c>
      <c r="L20" s="174" t="str">
        <f t="shared" si="3"/>
        <v>ปกติ</v>
      </c>
      <c r="M20" s="183">
        <f>input1!AQ20</f>
        <v>7</v>
      </c>
      <c r="N20" s="174" t="str">
        <f t="shared" si="4"/>
        <v>ปกติ</v>
      </c>
      <c r="O20" s="182">
        <f>input1!AS20</f>
        <v>9</v>
      </c>
      <c r="P20" s="178" t="str">
        <f t="shared" si="5"/>
        <v>ไม่มีจุดแข็ง</v>
      </c>
      <c r="Q20" s="184">
        <f t="shared" si="6"/>
        <v>40</v>
      </c>
      <c r="R20" s="183">
        <f t="shared" si="7"/>
        <v>40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 t="str">
        <f>input1!B21</f>
        <v>24</v>
      </c>
      <c r="C21" s="4" t="str">
        <f>input1!C21</f>
        <v>01443</v>
      </c>
      <c r="D21" s="5" t="str">
        <f>input1!D21</f>
        <v>เด็กชายจุฑา  สรรพค้า</v>
      </c>
      <c r="E21" s="6">
        <f>input1!E21</f>
        <v>1</v>
      </c>
      <c r="F21" s="84" t="str">
        <f t="shared" si="0"/>
        <v>ชาย</v>
      </c>
      <c r="G21" s="171">
        <f>input1!AF21</f>
        <v>6</v>
      </c>
      <c r="H21" s="174" t="str">
        <f t="shared" si="1"/>
        <v>ปกติ</v>
      </c>
      <c r="I21" s="181">
        <f>input1!AI21</f>
        <v>9</v>
      </c>
      <c r="J21" s="174" t="str">
        <f t="shared" si="2"/>
        <v>ปกติ</v>
      </c>
      <c r="K21" s="182">
        <f>input1!AM21</f>
        <v>7</v>
      </c>
      <c r="L21" s="174" t="str">
        <f t="shared" si="3"/>
        <v>ปกติ</v>
      </c>
      <c r="M21" s="183">
        <f>input1!AQ21</f>
        <v>7</v>
      </c>
      <c r="N21" s="174" t="str">
        <f t="shared" si="4"/>
        <v>ปกติ</v>
      </c>
      <c r="O21" s="182">
        <f>input1!AS21</f>
        <v>10</v>
      </c>
      <c r="P21" s="178" t="str">
        <f t="shared" si="5"/>
        <v>ไม่มีจุดแข็ง</v>
      </c>
      <c r="Q21" s="184">
        <f t="shared" si="6"/>
        <v>39</v>
      </c>
      <c r="R21" s="183">
        <f t="shared" si="7"/>
        <v>39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 t="str">
        <f>input1!B22</f>
        <v>24</v>
      </c>
      <c r="C22" s="4" t="str">
        <f>input1!C22</f>
        <v>01444</v>
      </c>
      <c r="D22" s="5" t="str">
        <f>input1!D22</f>
        <v>เด็กชายชิตพล  สมนึก</v>
      </c>
      <c r="E22" s="6">
        <f>input1!E22</f>
        <v>1</v>
      </c>
      <c r="F22" s="84" t="str">
        <f t="shared" si="0"/>
        <v>ชาย</v>
      </c>
      <c r="G22" s="171">
        <f>input1!AF22</f>
        <v>8</v>
      </c>
      <c r="H22" s="174" t="str">
        <f t="shared" si="1"/>
        <v>ปกติ</v>
      </c>
      <c r="I22" s="181">
        <f>input1!AI22</f>
        <v>8</v>
      </c>
      <c r="J22" s="174" t="str">
        <f t="shared" si="2"/>
        <v>ปกติ</v>
      </c>
      <c r="K22" s="182">
        <f>input1!AM22</f>
        <v>7</v>
      </c>
      <c r="L22" s="174" t="str">
        <f t="shared" si="3"/>
        <v>ปกติ</v>
      </c>
      <c r="M22" s="183">
        <f>input1!AQ22</f>
        <v>9</v>
      </c>
      <c r="N22" s="174" t="str">
        <f t="shared" si="4"/>
        <v>ปกติ</v>
      </c>
      <c r="O22" s="182">
        <f>input1!AS22</f>
        <v>10</v>
      </c>
      <c r="P22" s="178" t="str">
        <f t="shared" si="5"/>
        <v>ไม่มีจุดแข็ง</v>
      </c>
      <c r="Q22" s="184">
        <f t="shared" si="6"/>
        <v>42</v>
      </c>
      <c r="R22" s="183">
        <f t="shared" si="7"/>
        <v>42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55</v>
      </c>
      <c r="B23" s="210" t="str">
        <f>input1!B23</f>
        <v>24</v>
      </c>
      <c r="C23" s="75" t="str">
        <f>input1!C23</f>
        <v>01445</v>
      </c>
      <c r="D23" s="76" t="str">
        <f>input1!D23</f>
        <v>เด็กชายเชาว์วิศิฎ์  นิลมณี</v>
      </c>
      <c r="E23" s="77">
        <f>input1!E23</f>
        <v>1</v>
      </c>
      <c r="F23" s="86" t="str">
        <f t="shared" si="0"/>
        <v>ชาย</v>
      </c>
      <c r="G23" s="172">
        <f>input1!AF23</f>
        <v>8</v>
      </c>
      <c r="H23" s="189" t="str">
        <f t="shared" si="1"/>
        <v>ปกติ</v>
      </c>
      <c r="I23" s="185">
        <f>input1!AI23</f>
        <v>6</v>
      </c>
      <c r="J23" s="189" t="str">
        <f t="shared" si="2"/>
        <v>ปกติ</v>
      </c>
      <c r="K23" s="186">
        <f>input1!AM23</f>
        <v>6</v>
      </c>
      <c r="L23" s="189" t="str">
        <f t="shared" si="3"/>
        <v>ปกติ</v>
      </c>
      <c r="M23" s="187">
        <f>input1!AQ23</f>
        <v>8</v>
      </c>
      <c r="N23" s="189" t="str">
        <f t="shared" si="4"/>
        <v>ปกติ</v>
      </c>
      <c r="O23" s="186">
        <f>input1!AS23</f>
        <v>11</v>
      </c>
      <c r="P23" s="190" t="str">
        <f t="shared" si="5"/>
        <v>มีจุดแข็ง</v>
      </c>
      <c r="Q23" s="188">
        <f t="shared" si="6"/>
        <v>39</v>
      </c>
      <c r="R23" s="187">
        <f t="shared" si="7"/>
        <v>39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56</v>
      </c>
      <c r="B24" s="209" t="str">
        <f>input1!B24</f>
        <v>24</v>
      </c>
      <c r="C24" s="4" t="str">
        <f>input1!C24</f>
        <v>01446</v>
      </c>
      <c r="D24" s="5" t="str">
        <f>input1!D24</f>
        <v xml:space="preserve">เด็กชายธีรพล  พูลสาวิจิตร </v>
      </c>
      <c r="E24" s="6">
        <f>input1!E24</f>
        <v>1</v>
      </c>
      <c r="F24" s="89" t="str">
        <f t="shared" si="0"/>
        <v>ชาย</v>
      </c>
      <c r="G24" s="164">
        <f>input1!AF24</f>
        <v>6</v>
      </c>
      <c r="H24" s="174" t="str">
        <f t="shared" si="1"/>
        <v>ปกติ</v>
      </c>
      <c r="I24" s="175">
        <f>input1!AI24</f>
        <v>11</v>
      </c>
      <c r="J24" s="174" t="str">
        <f t="shared" si="2"/>
        <v>เสี่ยง/มีปัญหา</v>
      </c>
      <c r="K24" s="176">
        <f>input1!AM24</f>
        <v>10</v>
      </c>
      <c r="L24" s="174" t="str">
        <f t="shared" si="3"/>
        <v>ปกติ</v>
      </c>
      <c r="M24" s="177">
        <f>input1!AQ24</f>
        <v>10</v>
      </c>
      <c r="N24" s="174" t="str">
        <f t="shared" si="4"/>
        <v>เสี่ยง/มีปัญหา</v>
      </c>
      <c r="O24" s="176">
        <f>input1!AS24</f>
        <v>10</v>
      </c>
      <c r="P24" s="178" t="str">
        <f t="shared" si="5"/>
        <v>ไม่มีจุดแข็ง</v>
      </c>
      <c r="Q24" s="179">
        <f t="shared" si="6"/>
        <v>47</v>
      </c>
      <c r="R24" s="177">
        <f t="shared" si="7"/>
        <v>47</v>
      </c>
      <c r="S24" s="18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57</v>
      </c>
      <c r="B25" s="209" t="str">
        <f>input1!B25</f>
        <v>24</v>
      </c>
      <c r="C25" s="4" t="str">
        <f>input1!C25</f>
        <v>01447</v>
      </c>
      <c r="D25" s="5" t="str">
        <f>input1!D25</f>
        <v>เด็กชายปิยะฉัตร  เอี่ยมอ้น</v>
      </c>
      <c r="E25" s="6">
        <f>input1!E25</f>
        <v>1</v>
      </c>
      <c r="F25" s="84" t="str">
        <f t="shared" si="0"/>
        <v>ชาย</v>
      </c>
      <c r="G25" s="171">
        <f>input1!AF25</f>
        <v>10</v>
      </c>
      <c r="H25" s="174" t="str">
        <f t="shared" si="1"/>
        <v>ปกติ</v>
      </c>
      <c r="I25" s="181">
        <f>input1!AI25</f>
        <v>7</v>
      </c>
      <c r="J25" s="174" t="str">
        <f t="shared" si="2"/>
        <v>ปกติ</v>
      </c>
      <c r="K25" s="182">
        <f>input1!AM25</f>
        <v>12</v>
      </c>
      <c r="L25" s="174" t="str">
        <f t="shared" si="3"/>
        <v>เสี่ยง/มีปัญหา</v>
      </c>
      <c r="M25" s="183">
        <f>input1!AQ25</f>
        <v>12</v>
      </c>
      <c r="N25" s="174" t="str">
        <f t="shared" si="4"/>
        <v>เสี่ยง/มีปัญหา</v>
      </c>
      <c r="O25" s="182">
        <f>input1!AS25</f>
        <v>11</v>
      </c>
      <c r="P25" s="178" t="str">
        <f t="shared" si="5"/>
        <v>มีจุดแข็ง</v>
      </c>
      <c r="Q25" s="184">
        <f t="shared" si="6"/>
        <v>52</v>
      </c>
      <c r="R25" s="183">
        <f t="shared" si="7"/>
        <v>52</v>
      </c>
      <c r="S25" s="180" t="str">
        <f t="shared" si="8"/>
        <v>เสี่ยง/มีปัญหา</v>
      </c>
    </row>
    <row r="26" spans="1:31" s="13" customFormat="1" ht="18" customHeight="1" x14ac:dyDescent="0.45">
      <c r="A26" s="160" t="s">
        <v>58</v>
      </c>
      <c r="B26" s="209" t="str">
        <f>input1!B26</f>
        <v>24</v>
      </c>
      <c r="C26" s="4" t="str">
        <f>input1!C26</f>
        <v>01448</v>
      </c>
      <c r="D26" s="5" t="str">
        <f>input1!D26</f>
        <v>เด็กชายปุรชัย  พุทธา</v>
      </c>
      <c r="E26" s="6">
        <f>input1!E26</f>
        <v>1</v>
      </c>
      <c r="F26" s="84" t="str">
        <f t="shared" si="0"/>
        <v>ชาย</v>
      </c>
      <c r="G26" s="171">
        <f>input1!AF26</f>
        <v>9</v>
      </c>
      <c r="H26" s="174" t="str">
        <f t="shared" si="1"/>
        <v>ปกติ</v>
      </c>
      <c r="I26" s="181">
        <f>input1!AI26</f>
        <v>8</v>
      </c>
      <c r="J26" s="174" t="str">
        <f t="shared" si="2"/>
        <v>ปกติ</v>
      </c>
      <c r="K26" s="182">
        <f>input1!AM26</f>
        <v>8</v>
      </c>
      <c r="L26" s="174" t="str">
        <f t="shared" si="3"/>
        <v>ปกติ</v>
      </c>
      <c r="M26" s="183">
        <f>input1!AQ26</f>
        <v>7</v>
      </c>
      <c r="N26" s="174" t="str">
        <f t="shared" si="4"/>
        <v>ปกติ</v>
      </c>
      <c r="O26" s="182">
        <f>input1!AS26</f>
        <v>8</v>
      </c>
      <c r="P26" s="178" t="str">
        <f t="shared" si="5"/>
        <v>ไม่มีจุดแข็ง</v>
      </c>
      <c r="Q26" s="184">
        <f t="shared" si="6"/>
        <v>40</v>
      </c>
      <c r="R26" s="183">
        <f t="shared" si="7"/>
        <v>40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 t="str">
        <f>input1!B27</f>
        <v>24</v>
      </c>
      <c r="C27" s="4" t="str">
        <f>input1!C27</f>
        <v>01449</v>
      </c>
      <c r="D27" s="5" t="str">
        <f>input1!D27</f>
        <v>เด็กชายพันธุ์พนา  เทพพรพิทักษ์</v>
      </c>
      <c r="E27" s="6">
        <f>input1!E27</f>
        <v>1</v>
      </c>
      <c r="F27" s="84" t="str">
        <f t="shared" si="0"/>
        <v>ชาย</v>
      </c>
      <c r="G27" s="171">
        <f>input1!AF27</f>
        <v>7</v>
      </c>
      <c r="H27" s="174" t="str">
        <f t="shared" si="1"/>
        <v>ปกติ</v>
      </c>
      <c r="I27" s="181">
        <f>input1!AI27</f>
        <v>9</v>
      </c>
      <c r="J27" s="174" t="str">
        <f t="shared" si="2"/>
        <v>ปกติ</v>
      </c>
      <c r="K27" s="182">
        <f>input1!AM27</f>
        <v>10</v>
      </c>
      <c r="L27" s="174" t="str">
        <f t="shared" si="3"/>
        <v>ปกติ</v>
      </c>
      <c r="M27" s="183">
        <f>input1!AQ27</f>
        <v>10</v>
      </c>
      <c r="N27" s="174" t="str">
        <f t="shared" si="4"/>
        <v>เสี่ยง/มีปัญหา</v>
      </c>
      <c r="O27" s="182">
        <f>input1!AS27</f>
        <v>8</v>
      </c>
      <c r="P27" s="178" t="str">
        <f t="shared" si="5"/>
        <v>ไม่มีจุดแข็ง</v>
      </c>
      <c r="Q27" s="184">
        <f t="shared" si="6"/>
        <v>44</v>
      </c>
      <c r="R27" s="183">
        <f t="shared" si="7"/>
        <v>44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 t="str">
        <f>input1!B28</f>
        <v>24</v>
      </c>
      <c r="C28" s="75" t="str">
        <f>input1!C28</f>
        <v>01450</v>
      </c>
      <c r="D28" s="76" t="str">
        <f>input1!D28</f>
        <v>เด็กชายภัทรพล  พูนสาวิจิตร</v>
      </c>
      <c r="E28" s="77">
        <f>input1!E28</f>
        <v>1</v>
      </c>
      <c r="F28" s="86" t="str">
        <f t="shared" si="0"/>
        <v>ชาย</v>
      </c>
      <c r="G28" s="172">
        <f>input1!AF28</f>
        <v>7</v>
      </c>
      <c r="H28" s="189" t="str">
        <f t="shared" si="1"/>
        <v>ปกติ</v>
      </c>
      <c r="I28" s="185">
        <f>input1!AI28</f>
        <v>8</v>
      </c>
      <c r="J28" s="189" t="str">
        <f t="shared" si="2"/>
        <v>ปกติ</v>
      </c>
      <c r="K28" s="186">
        <f>input1!AM28</f>
        <v>10</v>
      </c>
      <c r="L28" s="189" t="str">
        <f t="shared" si="3"/>
        <v>ปกติ</v>
      </c>
      <c r="M28" s="187">
        <f>input1!AQ28</f>
        <v>9</v>
      </c>
      <c r="N28" s="189" t="str">
        <f t="shared" si="4"/>
        <v>ปกติ</v>
      </c>
      <c r="O28" s="186">
        <f>input1!AS28</f>
        <v>10</v>
      </c>
      <c r="P28" s="190" t="str">
        <f t="shared" si="5"/>
        <v>ไม่มีจุดแข็ง</v>
      </c>
      <c r="Q28" s="188">
        <f t="shared" si="6"/>
        <v>44</v>
      </c>
      <c r="R28" s="187">
        <f t="shared" si="7"/>
        <v>44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 t="str">
        <f>input1!B29</f>
        <v>24</v>
      </c>
      <c r="C29" s="4" t="str">
        <f>input1!C29</f>
        <v>01451</v>
      </c>
      <c r="D29" s="5" t="str">
        <f>input1!D29</f>
        <v>เด็กชายภูมิพัฒน์  เชื้อแพ่ง</v>
      </c>
      <c r="E29" s="6">
        <f>input1!E29</f>
        <v>1</v>
      </c>
      <c r="F29" s="89" t="str">
        <f t="shared" si="0"/>
        <v>ชาย</v>
      </c>
      <c r="G29" s="164">
        <f>input1!AF29</f>
        <v>5</v>
      </c>
      <c r="H29" s="174" t="str">
        <f t="shared" si="1"/>
        <v>ปกติ</v>
      </c>
      <c r="I29" s="175">
        <f>input1!AI29</f>
        <v>7</v>
      </c>
      <c r="J29" s="174" t="str">
        <f t="shared" si="2"/>
        <v>ปกติ</v>
      </c>
      <c r="K29" s="176">
        <f>input1!AM29</f>
        <v>9</v>
      </c>
      <c r="L29" s="174" t="str">
        <f t="shared" si="3"/>
        <v>ปกติ</v>
      </c>
      <c r="M29" s="177">
        <f>input1!AQ29</f>
        <v>6</v>
      </c>
      <c r="N29" s="174" t="str">
        <f t="shared" si="4"/>
        <v>ปกติ</v>
      </c>
      <c r="O29" s="176">
        <f>input1!AS29</f>
        <v>9</v>
      </c>
      <c r="P29" s="178" t="str">
        <f t="shared" si="5"/>
        <v>ไม่มีจุดแข็ง</v>
      </c>
      <c r="Q29" s="179">
        <f t="shared" si="6"/>
        <v>36</v>
      </c>
      <c r="R29" s="177">
        <f t="shared" si="7"/>
        <v>36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 t="str">
        <f>input1!B30</f>
        <v>24</v>
      </c>
      <c r="C30" s="4" t="str">
        <f>input1!C30</f>
        <v>01452</v>
      </c>
      <c r="D30" s="5" t="str">
        <f>input1!D30</f>
        <v>เด็กชายรณกฤต  เการัมย์</v>
      </c>
      <c r="E30" s="6">
        <f>input1!E30</f>
        <v>1</v>
      </c>
      <c r="F30" s="84" t="str">
        <f t="shared" si="0"/>
        <v>ชาย</v>
      </c>
      <c r="G30" s="171">
        <f>input1!AF30</f>
        <v>9</v>
      </c>
      <c r="H30" s="174" t="str">
        <f t="shared" si="1"/>
        <v>ปกติ</v>
      </c>
      <c r="I30" s="181">
        <f>input1!AI30</f>
        <v>7</v>
      </c>
      <c r="J30" s="174" t="str">
        <f t="shared" si="2"/>
        <v>ปกติ</v>
      </c>
      <c r="K30" s="182">
        <f>input1!AM30</f>
        <v>10</v>
      </c>
      <c r="L30" s="174" t="str">
        <f t="shared" si="3"/>
        <v>ปกติ</v>
      </c>
      <c r="M30" s="183">
        <f>input1!AQ30</f>
        <v>7</v>
      </c>
      <c r="N30" s="174" t="str">
        <f t="shared" si="4"/>
        <v>ปกติ</v>
      </c>
      <c r="O30" s="182">
        <f>input1!AS30</f>
        <v>12</v>
      </c>
      <c r="P30" s="178" t="str">
        <f t="shared" si="5"/>
        <v>มีจุดแข็ง</v>
      </c>
      <c r="Q30" s="184">
        <f t="shared" si="6"/>
        <v>45</v>
      </c>
      <c r="R30" s="183">
        <f t="shared" si="7"/>
        <v>45</v>
      </c>
      <c r="S30" s="180" t="str">
        <f t="shared" si="8"/>
        <v>ปกติ</v>
      </c>
    </row>
    <row r="31" spans="1:31" s="13" customFormat="1" ht="18" customHeight="1" x14ac:dyDescent="0.45">
      <c r="A31" s="160" t="s">
        <v>4</v>
      </c>
      <c r="B31" s="209" t="str">
        <f>input1!B31</f>
        <v>24</v>
      </c>
      <c r="C31" s="4" t="str">
        <f>input1!C31</f>
        <v>01453</v>
      </c>
      <c r="D31" s="5" t="str">
        <f>input1!D31</f>
        <v>เด็กชายวนพล  ปั้นโต</v>
      </c>
      <c r="E31" s="6">
        <f>input1!E31</f>
        <v>1</v>
      </c>
      <c r="F31" s="84" t="str">
        <f t="shared" si="0"/>
        <v>ชาย</v>
      </c>
      <c r="G31" s="171">
        <f>input1!AF31</f>
        <v>10</v>
      </c>
      <c r="H31" s="174" t="str">
        <f t="shared" si="1"/>
        <v>ปกติ</v>
      </c>
      <c r="I31" s="181">
        <f>input1!AI31</f>
        <v>8</v>
      </c>
      <c r="J31" s="174" t="str">
        <f t="shared" si="2"/>
        <v>ปกติ</v>
      </c>
      <c r="K31" s="182">
        <f>input1!AM31</f>
        <v>8</v>
      </c>
      <c r="L31" s="174" t="str">
        <f t="shared" si="3"/>
        <v>ปกติ</v>
      </c>
      <c r="M31" s="183">
        <f>input1!AQ31</f>
        <v>8</v>
      </c>
      <c r="N31" s="174" t="str">
        <f t="shared" si="4"/>
        <v>ปกติ</v>
      </c>
      <c r="O31" s="182">
        <f>input1!AS31</f>
        <v>9</v>
      </c>
      <c r="P31" s="178" t="str">
        <f t="shared" si="5"/>
        <v>ไม่มีจุดแข็ง</v>
      </c>
      <c r="Q31" s="184">
        <f t="shared" si="6"/>
        <v>43</v>
      </c>
      <c r="R31" s="183">
        <f t="shared" si="7"/>
        <v>43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 t="str">
        <f>input1!B32</f>
        <v>24</v>
      </c>
      <c r="C32" s="4" t="str">
        <f>input1!C32</f>
        <v>01455</v>
      </c>
      <c r="D32" s="5" t="str">
        <f>input1!D32</f>
        <v>เด็กชายสุทธิราช  ทุเรียน</v>
      </c>
      <c r="E32" s="6">
        <f>input1!E32</f>
        <v>1</v>
      </c>
      <c r="F32" s="84" t="str">
        <f t="shared" si="0"/>
        <v>ชาย</v>
      </c>
      <c r="G32" s="171">
        <f>input1!AF32</f>
        <v>5</v>
      </c>
      <c r="H32" s="174" t="str">
        <f t="shared" si="1"/>
        <v>ปกติ</v>
      </c>
      <c r="I32" s="181">
        <f>input1!AI32</f>
        <v>9</v>
      </c>
      <c r="J32" s="174" t="str">
        <f t="shared" si="2"/>
        <v>ปกติ</v>
      </c>
      <c r="K32" s="182">
        <f>input1!AM32</f>
        <v>7</v>
      </c>
      <c r="L32" s="174" t="str">
        <f t="shared" si="3"/>
        <v>ปกติ</v>
      </c>
      <c r="M32" s="183">
        <f>input1!AQ32</f>
        <v>8</v>
      </c>
      <c r="N32" s="174" t="str">
        <f t="shared" si="4"/>
        <v>ปกติ</v>
      </c>
      <c r="O32" s="182">
        <f>input1!AS32</f>
        <v>12</v>
      </c>
      <c r="P32" s="178" t="str">
        <f t="shared" si="5"/>
        <v>มีจุดแข็ง</v>
      </c>
      <c r="Q32" s="184">
        <f t="shared" si="6"/>
        <v>41</v>
      </c>
      <c r="R32" s="183">
        <f t="shared" si="7"/>
        <v>41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 t="str">
        <f>input1!B33</f>
        <v>24</v>
      </c>
      <c r="C33" s="75" t="str">
        <f>input1!C33</f>
        <v>01456</v>
      </c>
      <c r="D33" s="76" t="str">
        <f>input1!D33</f>
        <v>เด็กชายอนุรักษ์  ทัพทวี</v>
      </c>
      <c r="E33" s="77">
        <f>input1!E33</f>
        <v>1</v>
      </c>
      <c r="F33" s="86" t="str">
        <f t="shared" si="0"/>
        <v>ชาย</v>
      </c>
      <c r="G33" s="172">
        <f>input1!AF33</f>
        <v>7</v>
      </c>
      <c r="H33" s="189" t="str">
        <f t="shared" si="1"/>
        <v>ปกติ</v>
      </c>
      <c r="I33" s="185">
        <f>input1!AI33</f>
        <v>7</v>
      </c>
      <c r="J33" s="189" t="str">
        <f t="shared" si="2"/>
        <v>ปกติ</v>
      </c>
      <c r="K33" s="186">
        <f>input1!AM33</f>
        <v>7</v>
      </c>
      <c r="L33" s="189" t="str">
        <f t="shared" si="3"/>
        <v>ปกติ</v>
      </c>
      <c r="M33" s="187">
        <f>input1!AQ33</f>
        <v>9</v>
      </c>
      <c r="N33" s="189" t="str">
        <f t="shared" si="4"/>
        <v>ปกติ</v>
      </c>
      <c r="O33" s="186">
        <f>input1!AS33</f>
        <v>10</v>
      </c>
      <c r="P33" s="190" t="str">
        <f t="shared" si="5"/>
        <v>ไม่มีจุดแข็ง</v>
      </c>
      <c r="Q33" s="188">
        <f t="shared" si="6"/>
        <v>40</v>
      </c>
      <c r="R33" s="187">
        <f t="shared" si="7"/>
        <v>40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 t="str">
        <f>input1!B34</f>
        <v>24</v>
      </c>
      <c r="C34" s="4" t="str">
        <f>input1!C34</f>
        <v>01457</v>
      </c>
      <c r="D34" s="5" t="str">
        <f>input1!D34</f>
        <v>เด็กชายอภิสิทธิ์  มังคุด</v>
      </c>
      <c r="E34" s="6">
        <f>input1!E34</f>
        <v>1</v>
      </c>
      <c r="F34" s="89" t="str">
        <f t="shared" si="0"/>
        <v>ชาย</v>
      </c>
      <c r="G34" s="164">
        <f>input1!AF34</f>
        <v>5</v>
      </c>
      <c r="H34" s="174" t="str">
        <f t="shared" si="1"/>
        <v>ปกติ</v>
      </c>
      <c r="I34" s="175">
        <f>input1!AI34</f>
        <v>6</v>
      </c>
      <c r="J34" s="174" t="str">
        <f t="shared" si="2"/>
        <v>ปกติ</v>
      </c>
      <c r="K34" s="176">
        <f>input1!AM34</f>
        <v>6</v>
      </c>
      <c r="L34" s="174" t="str">
        <f t="shared" si="3"/>
        <v>ปกติ</v>
      </c>
      <c r="M34" s="177">
        <f>input1!AQ34</f>
        <v>7</v>
      </c>
      <c r="N34" s="174" t="str">
        <f t="shared" si="4"/>
        <v>ปกติ</v>
      </c>
      <c r="O34" s="176">
        <f>input1!AS34</f>
        <v>9</v>
      </c>
      <c r="P34" s="178" t="str">
        <f t="shared" si="5"/>
        <v>ไม่มีจุดแข็ง</v>
      </c>
      <c r="Q34" s="179">
        <f t="shared" si="6"/>
        <v>33</v>
      </c>
      <c r="R34" s="177">
        <f t="shared" si="7"/>
        <v>33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 t="str">
        <f>input1!B35</f>
        <v>24</v>
      </c>
      <c r="C35" s="4" t="str">
        <f>input1!C35</f>
        <v>01458</v>
      </c>
      <c r="D35" s="5" t="str">
        <f>input1!D35</f>
        <v>เด็กชายอภิสิทธิ์  เปรมศรี</v>
      </c>
      <c r="E35" s="6">
        <f>input1!E35</f>
        <v>1</v>
      </c>
      <c r="F35" s="84" t="str">
        <f t="shared" si="0"/>
        <v>ชาย</v>
      </c>
      <c r="G35" s="171">
        <f>input1!AF35</f>
        <v>7</v>
      </c>
      <c r="H35" s="174" t="str">
        <f t="shared" si="1"/>
        <v>ปกติ</v>
      </c>
      <c r="I35" s="181">
        <f>input1!AI35</f>
        <v>12</v>
      </c>
      <c r="J35" s="174" t="str">
        <f t="shared" si="2"/>
        <v>เสี่ยง/มีปัญหา</v>
      </c>
      <c r="K35" s="182">
        <f>input1!AM35</f>
        <v>10</v>
      </c>
      <c r="L35" s="174" t="str">
        <f t="shared" si="3"/>
        <v>ปกติ</v>
      </c>
      <c r="M35" s="183">
        <f>input1!AQ35</f>
        <v>9</v>
      </c>
      <c r="N35" s="174" t="str">
        <f t="shared" si="4"/>
        <v>ปกติ</v>
      </c>
      <c r="O35" s="182">
        <f>input1!AS35</f>
        <v>7</v>
      </c>
      <c r="P35" s="178" t="str">
        <f t="shared" si="5"/>
        <v>ไม่มีจุดแข็ง</v>
      </c>
      <c r="Q35" s="184">
        <f t="shared" si="6"/>
        <v>45</v>
      </c>
      <c r="R35" s="183">
        <f t="shared" si="7"/>
        <v>45</v>
      </c>
      <c r="S35" s="180" t="str">
        <f t="shared" si="8"/>
        <v>ปกติ</v>
      </c>
    </row>
    <row r="36" spans="1:19" s="13" customFormat="1" ht="18" customHeight="1" x14ac:dyDescent="0.45">
      <c r="A36" s="160" t="s">
        <v>9</v>
      </c>
      <c r="B36" s="209" t="str">
        <f>input1!B36</f>
        <v>24</v>
      </c>
      <c r="C36" s="4" t="str">
        <f>input1!C36</f>
        <v>01459</v>
      </c>
      <c r="D36" s="5" t="str">
        <f>input1!D36</f>
        <v>เด็กชายอรรถพล  ใจแสน</v>
      </c>
      <c r="E36" s="6">
        <f>input1!E36</f>
        <v>1</v>
      </c>
      <c r="F36" s="84" t="str">
        <f t="shared" si="0"/>
        <v>ชาย</v>
      </c>
      <c r="G36" s="171">
        <f>input1!AF36</f>
        <v>13</v>
      </c>
      <c r="H36" s="174" t="str">
        <f t="shared" si="1"/>
        <v>เสี่ยง/มีปัญหา</v>
      </c>
      <c r="I36" s="181">
        <f>input1!AI36</f>
        <v>11</v>
      </c>
      <c r="J36" s="174" t="str">
        <f t="shared" si="2"/>
        <v>เสี่ยง/มีปัญหา</v>
      </c>
      <c r="K36" s="182">
        <f>input1!AM36</f>
        <v>10</v>
      </c>
      <c r="L36" s="174" t="str">
        <f t="shared" si="3"/>
        <v>ปกติ</v>
      </c>
      <c r="M36" s="183">
        <f>input1!AQ36</f>
        <v>9</v>
      </c>
      <c r="N36" s="174" t="str">
        <f t="shared" si="4"/>
        <v>ปกติ</v>
      </c>
      <c r="O36" s="182">
        <f>input1!AS36</f>
        <v>9</v>
      </c>
      <c r="P36" s="178" t="str">
        <f t="shared" si="5"/>
        <v>ไม่มีจุดแข็ง</v>
      </c>
      <c r="Q36" s="184">
        <f t="shared" si="6"/>
        <v>52</v>
      </c>
      <c r="R36" s="183">
        <f t="shared" si="7"/>
        <v>52</v>
      </c>
      <c r="S36" s="180" t="str">
        <f t="shared" si="8"/>
        <v>เสี่ยง/มีปัญหา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171" t="str">
        <f>input1!AF37</f>
        <v>0</v>
      </c>
      <c r="H37" s="174" t="str">
        <f t="shared" si="1"/>
        <v>เสี่ยง/มีปัญหา</v>
      </c>
      <c r="I37" s="181" t="str">
        <f>input1!AI37</f>
        <v>0</v>
      </c>
      <c r="J37" s="174" t="str">
        <f t="shared" si="2"/>
        <v>เสี่ยง/มีปัญหา</v>
      </c>
      <c r="K37" s="182" t="str">
        <f>input1!AM37</f>
        <v>0</v>
      </c>
      <c r="L37" s="174" t="str">
        <f t="shared" si="3"/>
        <v>เสี่ยง/มีปัญหา</v>
      </c>
      <c r="M37" s="183" t="str">
        <f>input1!AQ37</f>
        <v>0</v>
      </c>
      <c r="N37" s="174" t="str">
        <f t="shared" si="4"/>
        <v>เสี่ยง/มีปัญหา</v>
      </c>
      <c r="O37" s="182" t="str">
        <f>input1!AS37</f>
        <v>0</v>
      </c>
      <c r="P37" s="178" t="str">
        <f t="shared" si="5"/>
        <v>มีจุดแข็ง</v>
      </c>
      <c r="Q37" s="184">
        <f t="shared" si="6"/>
        <v>0</v>
      </c>
      <c r="R37" s="183" t="str">
        <f t="shared" si="7"/>
        <v>-</v>
      </c>
      <c r="S37" s="180" t="str">
        <f t="shared" si="8"/>
        <v>เสี่ยง/มีปัญหา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172" t="str">
        <f>input1!AF38</f>
        <v>0</v>
      </c>
      <c r="H38" s="189" t="str">
        <f t="shared" si="1"/>
        <v>เสี่ยง/มีปัญหา</v>
      </c>
      <c r="I38" s="185" t="str">
        <f>input1!AI38</f>
        <v>0</v>
      </c>
      <c r="J38" s="189" t="str">
        <f t="shared" si="2"/>
        <v>เสี่ยง/มีปัญหา</v>
      </c>
      <c r="K38" s="186" t="str">
        <f>input1!AM38</f>
        <v>0</v>
      </c>
      <c r="L38" s="189" t="str">
        <f t="shared" si="3"/>
        <v>เสี่ยง/มีปัญหา</v>
      </c>
      <c r="M38" s="187" t="str">
        <f>input1!AQ38</f>
        <v>0</v>
      </c>
      <c r="N38" s="189" t="str">
        <f t="shared" si="4"/>
        <v>เสี่ยง/มีปัญหา</v>
      </c>
      <c r="O38" s="186" t="str">
        <f>input1!AS38</f>
        <v>0</v>
      </c>
      <c r="P38" s="190" t="str">
        <f t="shared" si="5"/>
        <v>มีจุดแข็ง</v>
      </c>
      <c r="Q38" s="188">
        <f t="shared" si="6"/>
        <v>0</v>
      </c>
      <c r="R38" s="187" t="str">
        <f t="shared" si="7"/>
        <v>-</v>
      </c>
      <c r="S38" s="191" t="str">
        <f t="shared" si="8"/>
        <v>เสี่ยง/มีปัญหา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164" t="str">
        <f>input1!AF39</f>
        <v>0</v>
      </c>
      <c r="H39" s="174" t="str">
        <f t="shared" si="1"/>
        <v>เสี่ยง/มีปัญหา</v>
      </c>
      <c r="I39" s="175" t="str">
        <f>input1!AI39</f>
        <v>0</v>
      </c>
      <c r="J39" s="174" t="str">
        <f t="shared" si="2"/>
        <v>เสี่ยง/มีปัญหา</v>
      </c>
      <c r="K39" s="176" t="str">
        <f>input1!AM39</f>
        <v>0</v>
      </c>
      <c r="L39" s="174" t="str">
        <f t="shared" si="3"/>
        <v>เสี่ยง/มีปัญหา</v>
      </c>
      <c r="M39" s="177" t="str">
        <f>input1!AQ39</f>
        <v>0</v>
      </c>
      <c r="N39" s="174" t="str">
        <f t="shared" si="4"/>
        <v>เสี่ยง/มีปัญหา</v>
      </c>
      <c r="O39" s="176" t="str">
        <f>input1!AS39</f>
        <v>0</v>
      </c>
      <c r="P39" s="178" t="str">
        <f t="shared" si="5"/>
        <v>มีจุดแข็ง</v>
      </c>
      <c r="Q39" s="179">
        <f t="shared" si="6"/>
        <v>0</v>
      </c>
      <c r="R39" s="177" t="str">
        <f t="shared" si="7"/>
        <v>-</v>
      </c>
      <c r="S39" s="180" t="str">
        <f t="shared" si="8"/>
        <v>เสี่ยง/มีปัญหา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171" t="str">
        <f>input1!AF40</f>
        <v>0</v>
      </c>
      <c r="H40" s="174" t="str">
        <f t="shared" si="1"/>
        <v>เสี่ยง/มีปัญหา</v>
      </c>
      <c r="I40" s="181" t="str">
        <f>input1!AI40</f>
        <v>0</v>
      </c>
      <c r="J40" s="174" t="str">
        <f t="shared" si="2"/>
        <v>เสี่ยง/มีปัญหา</v>
      </c>
      <c r="K40" s="182" t="str">
        <f>input1!AM40</f>
        <v>0</v>
      </c>
      <c r="L40" s="174" t="str">
        <f t="shared" si="3"/>
        <v>เสี่ยง/มีปัญหา</v>
      </c>
      <c r="M40" s="183" t="str">
        <f>input1!AQ40</f>
        <v>0</v>
      </c>
      <c r="N40" s="174" t="str">
        <f t="shared" si="4"/>
        <v>เสี่ยง/มีปัญหา</v>
      </c>
      <c r="O40" s="182" t="str">
        <f>input1!AS40</f>
        <v>0</v>
      </c>
      <c r="P40" s="178" t="str">
        <f t="shared" si="5"/>
        <v>มีจุดแข็ง</v>
      </c>
      <c r="Q40" s="184">
        <f t="shared" si="6"/>
        <v>0</v>
      </c>
      <c r="R40" s="183" t="str">
        <f t="shared" si="7"/>
        <v>-</v>
      </c>
      <c r="S40" s="180" t="str">
        <f t="shared" si="8"/>
        <v>เสี่ยง/มีปัญหา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171" t="str">
        <f>input1!AF41</f>
        <v>0</v>
      </c>
      <c r="H41" s="174" t="str">
        <f t="shared" si="1"/>
        <v>เสี่ยง/มีปัญหา</v>
      </c>
      <c r="I41" s="181" t="str">
        <f>input1!AI41</f>
        <v>0</v>
      </c>
      <c r="J41" s="174" t="str">
        <f t="shared" si="2"/>
        <v>เสี่ยง/มีปัญหา</v>
      </c>
      <c r="K41" s="182" t="str">
        <f>input1!AM41</f>
        <v>0</v>
      </c>
      <c r="L41" s="174" t="str">
        <f t="shared" si="3"/>
        <v>เสี่ยง/มีปัญหา</v>
      </c>
      <c r="M41" s="183" t="str">
        <f>input1!AQ41</f>
        <v>0</v>
      </c>
      <c r="N41" s="174" t="str">
        <f t="shared" si="4"/>
        <v>เสี่ยง/มีปัญหา</v>
      </c>
      <c r="O41" s="182" t="str">
        <f>input1!AS41</f>
        <v>0</v>
      </c>
      <c r="P41" s="178" t="str">
        <f t="shared" si="5"/>
        <v>มีจุดแข็ง</v>
      </c>
      <c r="Q41" s="184">
        <f t="shared" si="6"/>
        <v>0</v>
      </c>
      <c r="R41" s="183" t="str">
        <f t="shared" si="7"/>
        <v>-</v>
      </c>
      <c r="S41" s="180" t="str">
        <f t="shared" si="8"/>
        <v>เสี่ยง/มีปัญหา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171" t="str">
        <f>input1!AF42</f>
        <v>0</v>
      </c>
      <c r="H42" s="174" t="str">
        <f t="shared" si="1"/>
        <v>เสี่ยง/มีปัญหา</v>
      </c>
      <c r="I42" s="181" t="str">
        <f>input1!AI42</f>
        <v>0</v>
      </c>
      <c r="J42" s="174" t="str">
        <f t="shared" si="2"/>
        <v>เสี่ยง/มีปัญหา</v>
      </c>
      <c r="K42" s="182" t="str">
        <f>input1!AM42</f>
        <v>0</v>
      </c>
      <c r="L42" s="174" t="str">
        <f t="shared" si="3"/>
        <v>เสี่ยง/มีปัญหา</v>
      </c>
      <c r="M42" s="183" t="str">
        <f>input1!AQ42</f>
        <v>0</v>
      </c>
      <c r="N42" s="174" t="str">
        <f t="shared" si="4"/>
        <v>เสี่ยง/มีปัญหา</v>
      </c>
      <c r="O42" s="182" t="str">
        <f>input1!AS42</f>
        <v>0</v>
      </c>
      <c r="P42" s="178" t="str">
        <f t="shared" si="5"/>
        <v>มีจุดแข็ง</v>
      </c>
      <c r="Q42" s="184">
        <f t="shared" si="6"/>
        <v>0</v>
      </c>
      <c r="R42" s="183" t="str">
        <f t="shared" si="7"/>
        <v>-</v>
      </c>
      <c r="S42" s="180" t="str">
        <f t="shared" si="8"/>
        <v>เสี่ยง/มีปัญหา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4">
        <f>input1!C43</f>
        <v>0</v>
      </c>
      <c r="D43" s="5">
        <f>input1!D43</f>
        <v>0</v>
      </c>
      <c r="E43" s="6">
        <f>input1!E43</f>
        <v>0</v>
      </c>
      <c r="F43" s="84" t="str">
        <f t="shared" si="0"/>
        <v>-</v>
      </c>
      <c r="G43" s="171" t="str">
        <f>input1!AF43</f>
        <v>0</v>
      </c>
      <c r="H43" s="174" t="str">
        <f t="shared" si="1"/>
        <v>เสี่ยง/มีปัญหา</v>
      </c>
      <c r="I43" s="181" t="str">
        <f>input1!AI43</f>
        <v>0</v>
      </c>
      <c r="J43" s="174" t="str">
        <f t="shared" si="2"/>
        <v>เสี่ยง/มีปัญหา</v>
      </c>
      <c r="K43" s="182" t="str">
        <f>input1!AM43</f>
        <v>0</v>
      </c>
      <c r="L43" s="174" t="str">
        <f t="shared" si="3"/>
        <v>เสี่ยง/มีปัญหา</v>
      </c>
      <c r="M43" s="183" t="str">
        <f>input1!AQ43</f>
        <v>0</v>
      </c>
      <c r="N43" s="174" t="str">
        <f t="shared" si="4"/>
        <v>เสี่ยง/มีปัญหา</v>
      </c>
      <c r="O43" s="182" t="str">
        <f>input1!AS43</f>
        <v>0</v>
      </c>
      <c r="P43" s="178" t="str">
        <f t="shared" si="5"/>
        <v>มีจุดแข็ง</v>
      </c>
      <c r="Q43" s="184">
        <f>G43+I43+K43+M43+O43</f>
        <v>0</v>
      </c>
      <c r="R43" s="183" t="str">
        <f t="shared" si="7"/>
        <v>-</v>
      </c>
      <c r="S43" s="180" t="str">
        <f t="shared" si="8"/>
        <v>เสี่ยง/มีปัญหา</v>
      </c>
    </row>
    <row r="44" spans="1:19" s="13" customFormat="1" ht="18" customHeight="1" thickBot="1" x14ac:dyDescent="0.5">
      <c r="A44" s="211" t="s">
        <v>59</v>
      </c>
      <c r="B44" s="210">
        <f>input1!B44</f>
        <v>0</v>
      </c>
      <c r="C44" s="22">
        <f>input1!C44</f>
        <v>0</v>
      </c>
      <c r="D44" s="23">
        <f>input1!D44</f>
        <v>0</v>
      </c>
      <c r="E44" s="24">
        <f>input1!E44</f>
        <v>0</v>
      </c>
      <c r="F44" s="86" t="str">
        <f t="shared" si="0"/>
        <v>-</v>
      </c>
      <c r="G44" s="172" t="str">
        <f>input1!AF44</f>
        <v>0</v>
      </c>
      <c r="H44" s="189" t="str">
        <f t="shared" si="1"/>
        <v>เสี่ยง/มีปัญหา</v>
      </c>
      <c r="I44" s="185" t="str">
        <f>input1!AI44</f>
        <v>0</v>
      </c>
      <c r="J44" s="189" t="str">
        <f t="shared" si="2"/>
        <v>เสี่ยง/มีปัญหา</v>
      </c>
      <c r="K44" s="186" t="str">
        <f>input1!AM44</f>
        <v>0</v>
      </c>
      <c r="L44" s="189" t="str">
        <f t="shared" si="3"/>
        <v>เสี่ยง/มีปัญหา</v>
      </c>
      <c r="M44" s="187" t="str">
        <f>input1!AQ44</f>
        <v>0</v>
      </c>
      <c r="N44" s="189" t="str">
        <f t="shared" si="4"/>
        <v>เสี่ยง/มีปัญหา</v>
      </c>
      <c r="O44" s="186" t="str">
        <f>input1!AS44</f>
        <v>0</v>
      </c>
      <c r="P44" s="190" t="str">
        <f t="shared" si="5"/>
        <v>มีจุดแข็ง</v>
      </c>
      <c r="Q44" s="188">
        <f>G44+I44+K44+M44+O44</f>
        <v>0</v>
      </c>
      <c r="R44" s="187" t="str">
        <f t="shared" si="7"/>
        <v>-</v>
      </c>
      <c r="S44" s="191" t="str">
        <f t="shared" si="8"/>
        <v>เสี่ยง/มีปัญหา</v>
      </c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88</v>
      </c>
      <c r="E47" s="71"/>
      <c r="F47" s="71" t="s">
        <v>87</v>
      </c>
      <c r="G47" s="71"/>
      <c r="H47" s="71"/>
    </row>
  </sheetData>
  <mergeCells count="3">
    <mergeCell ref="H1:S1"/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17" zoomScaleNormal="100" zoomScaleSheetLayoutView="100" workbookViewId="0">
      <selection activeCell="J46" sqref="J4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7" t="s">
        <v>26</v>
      </c>
      <c r="B1" s="218"/>
      <c r="C1" s="218"/>
      <c r="D1" s="218"/>
      <c r="E1" s="218"/>
      <c r="F1" s="219"/>
      <c r="H1" s="217" t="s">
        <v>62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 x14ac:dyDescent="0.5">
      <c r="A2" s="217" t="str">
        <f>input1!A2</f>
        <v>ชั้นมัธยมศึกษาปีที่ 2/4</v>
      </c>
      <c r="B2" s="218"/>
      <c r="C2" s="218"/>
      <c r="D2" s="218"/>
      <c r="E2" s="218"/>
      <c r="F2" s="219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1.75" thickBot="1" x14ac:dyDescent="0.5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78" t="s">
        <v>24</v>
      </c>
      <c r="G3" s="163" t="s">
        <v>35</v>
      </c>
      <c r="H3" s="3" t="s">
        <v>36</v>
      </c>
      <c r="I3" s="72" t="s">
        <v>35</v>
      </c>
      <c r="J3" s="74" t="s">
        <v>36</v>
      </c>
      <c r="K3" s="80" t="s">
        <v>35</v>
      </c>
      <c r="L3" s="79" t="s">
        <v>36</v>
      </c>
      <c r="M3" s="163" t="s">
        <v>35</v>
      </c>
      <c r="N3" s="3" t="s">
        <v>36</v>
      </c>
      <c r="O3" s="80" t="s">
        <v>35</v>
      </c>
      <c r="P3" s="73" t="s">
        <v>36</v>
      </c>
      <c r="Q3" s="81"/>
      <c r="R3" s="163" t="s">
        <v>35</v>
      </c>
      <c r="S3" s="3" t="s">
        <v>36</v>
      </c>
    </row>
    <row r="4" spans="1:19" s="13" customFormat="1" ht="18" customHeight="1" x14ac:dyDescent="0.45">
      <c r="A4" s="208" t="s">
        <v>65</v>
      </c>
      <c r="B4" s="209" t="str">
        <f>input1!B4</f>
        <v>24</v>
      </c>
      <c r="C4" s="4" t="str">
        <f>input1!C4</f>
        <v>01423</v>
      </c>
      <c r="D4" s="5" t="str">
        <f>input1!D4</f>
        <v>เด็กชายกฤษชาญา  จ้อยโทน</v>
      </c>
      <c r="E4" s="6">
        <f>input1!E4</f>
        <v>1</v>
      </c>
      <c r="F4" s="82" t="str">
        <f>IF(E4=1,"ชาย",IF(E4=2,"หญิง","-"))</f>
        <v>ชาย</v>
      </c>
      <c r="G4" s="83">
        <f>input2!AF4</f>
        <v>5</v>
      </c>
      <c r="H4" s="174" t="str">
        <f>IF(G4&gt;10,"เสี่ยง/มีปัญหา","ปกติ")</f>
        <v>ปกติ</v>
      </c>
      <c r="I4" s="177">
        <f>input2!AI4</f>
        <v>5</v>
      </c>
      <c r="J4" s="174" t="str">
        <f>IF(I4&gt;9,"เสี่ยง/มีปัญหา","ปกติ")</f>
        <v>ปกติ</v>
      </c>
      <c r="K4" s="192">
        <f>input2!AM4</f>
        <v>10</v>
      </c>
      <c r="L4" s="174" t="str">
        <f>IF(K4&gt;10,"เสี่ยง/มีปัญหา","ปกติ")</f>
        <v>ปกติ</v>
      </c>
      <c r="M4" s="175">
        <f>input2!AQ4</f>
        <v>5</v>
      </c>
      <c r="N4" s="174" t="str">
        <f>IF(M4&gt;9,"เสี่ยง/มีปัญหา","ปกติ")</f>
        <v>ปกติ</v>
      </c>
      <c r="O4" s="176">
        <f>input2!AS4</f>
        <v>15</v>
      </c>
      <c r="P4" s="178" t="str">
        <f>IF(O4&gt;10,"มีจุดแข็ง","ไม่มีจุดแข็ง")</f>
        <v>มีจุดแข็ง</v>
      </c>
      <c r="Q4" s="179">
        <f>G4+I4+K4+M4+O4</f>
        <v>40</v>
      </c>
      <c r="R4" s="177">
        <f>IF(Q4&lt;1,"-",Q4)</f>
        <v>40</v>
      </c>
      <c r="S4" s="180" t="str">
        <f>IF(R4&gt;48,"เสี่ยง/มีปัญหา","ปกติ")</f>
        <v>ปกติ</v>
      </c>
    </row>
    <row r="5" spans="1:19" s="13" customFormat="1" ht="18" customHeight="1" x14ac:dyDescent="0.45">
      <c r="A5" s="159" t="s">
        <v>66</v>
      </c>
      <c r="B5" s="209" t="str">
        <f>input1!B5</f>
        <v>24</v>
      </c>
      <c r="C5" s="4" t="str">
        <f>input1!C5</f>
        <v>01424</v>
      </c>
      <c r="D5" s="5" t="str">
        <f>input1!D5</f>
        <v>เด็กชายกฤษรัตน์  ล้อตระกูลพาณิชย์</v>
      </c>
      <c r="E5" s="6">
        <f>input1!E5</f>
        <v>1</v>
      </c>
      <c r="F5" s="84" t="str">
        <f t="shared" ref="F5:F44" si="0">IF(E5=1,"ชาย",IF(E5=2,"หญิง","-"))</f>
        <v>ชาย</v>
      </c>
      <c r="G5" s="85">
        <f>input2!AF5</f>
        <v>5</v>
      </c>
      <c r="H5" s="174" t="str">
        <f t="shared" ref="H5:H44" si="1">IF(G5&gt;10,"เสี่ยง/มีปัญหา","ปกติ")</f>
        <v>ปกติ</v>
      </c>
      <c r="I5" s="183">
        <f>input2!AI5</f>
        <v>5</v>
      </c>
      <c r="J5" s="174" t="str">
        <f t="shared" ref="J5:J44" si="2">IF(I5&gt;9,"เสี่ยง/มีปัญหา","ปกติ")</f>
        <v>ปกติ</v>
      </c>
      <c r="K5" s="182">
        <f>input2!AM5</f>
        <v>9</v>
      </c>
      <c r="L5" s="174" t="str">
        <f t="shared" ref="L5:L44" si="3">IF(K5&gt;10,"เสี่ยง/มีปัญหา","ปกติ")</f>
        <v>ปกติ</v>
      </c>
      <c r="M5" s="181">
        <f>input2!AQ5</f>
        <v>5</v>
      </c>
      <c r="N5" s="174" t="str">
        <f t="shared" ref="N5:N44" si="4">IF(M5&gt;9,"เสี่ยง/มีปัญหา","ปกติ")</f>
        <v>ปกติ</v>
      </c>
      <c r="O5" s="182">
        <f>input2!AS5</f>
        <v>15</v>
      </c>
      <c r="P5" s="178" t="str">
        <f t="shared" ref="P5:P44" si="5">IF(O5&gt;10,"มีจุดแข็ง","ไม่มีจุดแข็ง")</f>
        <v>มีจุดแข็ง</v>
      </c>
      <c r="Q5" s="184">
        <f t="shared" ref="Q5:Q42" si="6">G5+I5+K5+M5+O5</f>
        <v>39</v>
      </c>
      <c r="R5" s="183">
        <f t="shared" ref="R5:R44" si="7">IF(Q5&lt;1,"-",Q5)</f>
        <v>39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67</v>
      </c>
      <c r="B6" s="209" t="str">
        <f>input1!B6</f>
        <v>24</v>
      </c>
      <c r="C6" s="4" t="str">
        <f>input1!C6</f>
        <v>01425</v>
      </c>
      <c r="D6" s="5" t="str">
        <f>input1!D6</f>
        <v>เด็กชายชฏายุ  เทียนคำ</v>
      </c>
      <c r="E6" s="6">
        <f>input1!E6</f>
        <v>1</v>
      </c>
      <c r="F6" s="84" t="str">
        <f t="shared" si="0"/>
        <v>ชาย</v>
      </c>
      <c r="G6" s="83">
        <f>input2!AF6</f>
        <v>6</v>
      </c>
      <c r="H6" s="174" t="str">
        <f t="shared" si="1"/>
        <v>ปกติ</v>
      </c>
      <c r="I6" s="177">
        <f>input2!AI6</f>
        <v>5</v>
      </c>
      <c r="J6" s="174" t="str">
        <f t="shared" si="2"/>
        <v>ปกติ</v>
      </c>
      <c r="K6" s="176">
        <f>input2!AM6</f>
        <v>8</v>
      </c>
      <c r="L6" s="174" t="str">
        <f t="shared" si="3"/>
        <v>ปกติ</v>
      </c>
      <c r="M6" s="175">
        <f>input2!AQ6</f>
        <v>5</v>
      </c>
      <c r="N6" s="174" t="str">
        <f t="shared" si="4"/>
        <v>ปกติ</v>
      </c>
      <c r="O6" s="176">
        <f>input2!AS6</f>
        <v>15</v>
      </c>
      <c r="P6" s="178" t="str">
        <f t="shared" si="5"/>
        <v>มีจุดแข็ง</v>
      </c>
      <c r="Q6" s="184">
        <f t="shared" si="6"/>
        <v>39</v>
      </c>
      <c r="R6" s="183">
        <f t="shared" si="7"/>
        <v>39</v>
      </c>
      <c r="S6" s="180" t="str">
        <f t="shared" si="8"/>
        <v>ปกติ</v>
      </c>
    </row>
    <row r="7" spans="1:19" s="13" customFormat="1" ht="18" customHeight="1" x14ac:dyDescent="0.45">
      <c r="A7" s="158" t="s">
        <v>68</v>
      </c>
      <c r="B7" s="209" t="str">
        <f>input1!B7</f>
        <v>24</v>
      </c>
      <c r="C7" s="4" t="str">
        <f>input1!C7</f>
        <v>01426</v>
      </c>
      <c r="D7" s="5" t="str">
        <f>input1!D7</f>
        <v>เด็กชายชัยวุฒิ  หนูบ้านเกาะ</v>
      </c>
      <c r="E7" s="6">
        <f>input1!E7</f>
        <v>1</v>
      </c>
      <c r="F7" s="84" t="str">
        <f t="shared" si="0"/>
        <v>ชาย</v>
      </c>
      <c r="G7" s="85">
        <f>input2!AF7</f>
        <v>6</v>
      </c>
      <c r="H7" s="174" t="str">
        <f t="shared" si="1"/>
        <v>ปกติ</v>
      </c>
      <c r="I7" s="183">
        <f>input2!AI7</f>
        <v>5</v>
      </c>
      <c r="J7" s="174" t="str">
        <f t="shared" si="2"/>
        <v>ปกติ</v>
      </c>
      <c r="K7" s="182">
        <f>input2!AM7</f>
        <v>10</v>
      </c>
      <c r="L7" s="174" t="str">
        <f t="shared" si="3"/>
        <v>ปกติ</v>
      </c>
      <c r="M7" s="181">
        <f>input2!AQ7</f>
        <v>5</v>
      </c>
      <c r="N7" s="174" t="str">
        <f t="shared" si="4"/>
        <v>ปกติ</v>
      </c>
      <c r="O7" s="182">
        <f>input2!AS7</f>
        <v>15</v>
      </c>
      <c r="P7" s="178" t="str">
        <f t="shared" si="5"/>
        <v>มีจุดแข็ง</v>
      </c>
      <c r="Q7" s="184">
        <f t="shared" si="6"/>
        <v>41</v>
      </c>
      <c r="R7" s="183">
        <f t="shared" si="7"/>
        <v>41</v>
      </c>
      <c r="S7" s="180" t="str">
        <f t="shared" si="8"/>
        <v>ปกติ</v>
      </c>
    </row>
    <row r="8" spans="1:19" s="13" customFormat="1" ht="18" customHeight="1" thickBot="1" x14ac:dyDescent="0.5">
      <c r="A8" s="161" t="s">
        <v>69</v>
      </c>
      <c r="B8" s="210" t="str">
        <f>input1!B8</f>
        <v>24</v>
      </c>
      <c r="C8" s="75" t="str">
        <f>input1!C8</f>
        <v>01427</v>
      </c>
      <c r="D8" s="76" t="str">
        <f>input1!D8</f>
        <v>เด็กชายไชยวัฒน์  ศรีอุดม</v>
      </c>
      <c r="E8" s="77">
        <f>input1!E8</f>
        <v>1</v>
      </c>
      <c r="F8" s="86" t="str">
        <f t="shared" si="0"/>
        <v>ชาย</v>
      </c>
      <c r="G8" s="88">
        <f>input2!AF8</f>
        <v>6</v>
      </c>
      <c r="H8" s="189" t="str">
        <f t="shared" si="1"/>
        <v>ปกติ</v>
      </c>
      <c r="I8" s="187">
        <f>input2!AI8</f>
        <v>5</v>
      </c>
      <c r="J8" s="189" t="str">
        <f t="shared" si="2"/>
        <v>ปกติ</v>
      </c>
      <c r="K8" s="186">
        <f>input2!AM8</f>
        <v>11</v>
      </c>
      <c r="L8" s="189" t="str">
        <f t="shared" si="3"/>
        <v>เสี่ยง/มีปัญหา</v>
      </c>
      <c r="M8" s="185">
        <f>input2!AQ8</f>
        <v>5</v>
      </c>
      <c r="N8" s="189" t="str">
        <f t="shared" si="4"/>
        <v>ปกติ</v>
      </c>
      <c r="O8" s="186">
        <f>input2!AS8</f>
        <v>15</v>
      </c>
      <c r="P8" s="190" t="str">
        <f t="shared" si="5"/>
        <v>มีจุดแข็ง</v>
      </c>
      <c r="Q8" s="188">
        <f t="shared" si="6"/>
        <v>42</v>
      </c>
      <c r="R8" s="187">
        <f t="shared" si="7"/>
        <v>42</v>
      </c>
      <c r="S8" s="191" t="str">
        <f t="shared" si="8"/>
        <v>ปกติ</v>
      </c>
    </row>
    <row r="9" spans="1:19" s="13" customFormat="1" ht="18" customHeight="1" x14ac:dyDescent="0.45">
      <c r="A9" s="208" t="s">
        <v>70</v>
      </c>
      <c r="B9" s="209" t="str">
        <f>input1!B9</f>
        <v>24</v>
      </c>
      <c r="C9" s="4" t="str">
        <f>input1!C9</f>
        <v>01428</v>
      </c>
      <c r="D9" s="5" t="str">
        <f>input1!D9</f>
        <v>เด็กชายณัฐพล  รอดอ่อน</v>
      </c>
      <c r="E9" s="6">
        <f>input1!E9</f>
        <v>1</v>
      </c>
      <c r="F9" s="89" t="str">
        <f t="shared" si="0"/>
        <v>ชาย</v>
      </c>
      <c r="G9" s="83">
        <f>input2!AF9</f>
        <v>5</v>
      </c>
      <c r="H9" s="174" t="str">
        <f t="shared" si="1"/>
        <v>ปกติ</v>
      </c>
      <c r="I9" s="177">
        <f>input2!AI9</f>
        <v>5</v>
      </c>
      <c r="J9" s="174" t="str">
        <f t="shared" si="2"/>
        <v>ปกติ</v>
      </c>
      <c r="K9" s="176">
        <f>input2!AM9</f>
        <v>11</v>
      </c>
      <c r="L9" s="174" t="str">
        <f t="shared" si="3"/>
        <v>เสี่ยง/มีปัญหา</v>
      </c>
      <c r="M9" s="175">
        <f>input2!AQ9</f>
        <v>5</v>
      </c>
      <c r="N9" s="174" t="str">
        <f t="shared" si="4"/>
        <v>ปกติ</v>
      </c>
      <c r="O9" s="176">
        <f>input2!AS9</f>
        <v>15</v>
      </c>
      <c r="P9" s="178" t="str">
        <f t="shared" si="5"/>
        <v>มีจุดแข็ง</v>
      </c>
      <c r="Q9" s="179">
        <f t="shared" si="6"/>
        <v>41</v>
      </c>
      <c r="R9" s="177">
        <f t="shared" si="7"/>
        <v>41</v>
      </c>
      <c r="S9" s="180" t="str">
        <f t="shared" si="8"/>
        <v>ปกติ</v>
      </c>
    </row>
    <row r="10" spans="1:19" s="13" customFormat="1" ht="18" customHeight="1" x14ac:dyDescent="0.45">
      <c r="A10" s="159" t="s">
        <v>71</v>
      </c>
      <c r="B10" s="209" t="str">
        <f>input1!B10</f>
        <v>24</v>
      </c>
      <c r="C10" s="4" t="str">
        <f>input1!C10</f>
        <v>01429</v>
      </c>
      <c r="D10" s="5" t="str">
        <f>input1!D10</f>
        <v>เด็กชายดนุสรณ์  จันทร์ศรี</v>
      </c>
      <c r="E10" s="6">
        <f>input1!E10</f>
        <v>1</v>
      </c>
      <c r="F10" s="84" t="str">
        <f t="shared" si="0"/>
        <v>ชาย</v>
      </c>
      <c r="G10" s="83">
        <f>input2!AF10</f>
        <v>6</v>
      </c>
      <c r="H10" s="174" t="str">
        <f t="shared" si="1"/>
        <v>ปกติ</v>
      </c>
      <c r="I10" s="177">
        <f>input2!AI10</f>
        <v>5</v>
      </c>
      <c r="J10" s="174" t="str">
        <f t="shared" si="2"/>
        <v>ปกติ</v>
      </c>
      <c r="K10" s="176">
        <f>input2!AM10</f>
        <v>7</v>
      </c>
      <c r="L10" s="174" t="str">
        <f t="shared" si="3"/>
        <v>ปกติ</v>
      </c>
      <c r="M10" s="175">
        <f>input2!AQ10</f>
        <v>5</v>
      </c>
      <c r="N10" s="174" t="str">
        <f t="shared" si="4"/>
        <v>ปกติ</v>
      </c>
      <c r="O10" s="176">
        <f>input2!AS10</f>
        <v>15</v>
      </c>
      <c r="P10" s="178" t="str">
        <f t="shared" si="5"/>
        <v>มีจุดแข็ง</v>
      </c>
      <c r="Q10" s="184">
        <f t="shared" si="6"/>
        <v>38</v>
      </c>
      <c r="R10" s="183">
        <f t="shared" si="7"/>
        <v>38</v>
      </c>
      <c r="S10" s="180" t="str">
        <f t="shared" si="8"/>
        <v>ปกติ</v>
      </c>
    </row>
    <row r="11" spans="1:19" s="13" customFormat="1" ht="18" customHeight="1" x14ac:dyDescent="0.45">
      <c r="A11" s="160" t="s">
        <v>72</v>
      </c>
      <c r="B11" s="209" t="str">
        <f>input1!B11</f>
        <v>24</v>
      </c>
      <c r="C11" s="4" t="str">
        <f>input1!C11</f>
        <v>01430</v>
      </c>
      <c r="D11" s="5" t="str">
        <f>input1!D11</f>
        <v>เด็กชายพัฒนโชติ  จุมสุวรรณ์</v>
      </c>
      <c r="E11" s="6">
        <f>input1!E11</f>
        <v>1</v>
      </c>
      <c r="F11" s="84" t="str">
        <f t="shared" si="0"/>
        <v>ชาย</v>
      </c>
      <c r="G11" s="85">
        <f>input2!AF11</f>
        <v>6</v>
      </c>
      <c r="H11" s="174" t="str">
        <f t="shared" si="1"/>
        <v>ปกติ</v>
      </c>
      <c r="I11" s="183">
        <f>input2!AI11</f>
        <v>5</v>
      </c>
      <c r="J11" s="174" t="str">
        <f t="shared" si="2"/>
        <v>ปกติ</v>
      </c>
      <c r="K11" s="182">
        <f>input2!AM11</f>
        <v>8</v>
      </c>
      <c r="L11" s="174" t="str">
        <f t="shared" si="3"/>
        <v>ปกติ</v>
      </c>
      <c r="M11" s="181">
        <f>input2!AQ11</f>
        <v>5</v>
      </c>
      <c r="N11" s="174" t="str">
        <f t="shared" si="4"/>
        <v>ปกติ</v>
      </c>
      <c r="O11" s="182">
        <f>input2!AS11</f>
        <v>15</v>
      </c>
      <c r="P11" s="178" t="str">
        <f t="shared" si="5"/>
        <v>มีจุดแข็ง</v>
      </c>
      <c r="Q11" s="184">
        <f t="shared" si="6"/>
        <v>39</v>
      </c>
      <c r="R11" s="183">
        <f t="shared" si="7"/>
        <v>39</v>
      </c>
      <c r="S11" s="180" t="str">
        <f t="shared" si="8"/>
        <v>ปกติ</v>
      </c>
    </row>
    <row r="12" spans="1:19" s="13" customFormat="1" ht="18" customHeight="1" x14ac:dyDescent="0.45">
      <c r="A12" s="158" t="s">
        <v>73</v>
      </c>
      <c r="B12" s="209" t="str">
        <f>input1!B12</f>
        <v>24</v>
      </c>
      <c r="C12" s="4" t="str">
        <f>input1!C12</f>
        <v>01431</v>
      </c>
      <c r="D12" s="5" t="str">
        <f>input1!D12</f>
        <v>เด็กชายรัฐภูมิ  บุญยัง</v>
      </c>
      <c r="E12" s="6">
        <f>input1!E12</f>
        <v>1</v>
      </c>
      <c r="F12" s="84" t="str">
        <f t="shared" si="0"/>
        <v>ชาย</v>
      </c>
      <c r="G12" s="83">
        <f>input2!AF12</f>
        <v>6</v>
      </c>
      <c r="H12" s="174" t="str">
        <f t="shared" si="1"/>
        <v>ปกติ</v>
      </c>
      <c r="I12" s="177">
        <f>input2!AI12</f>
        <v>5</v>
      </c>
      <c r="J12" s="174" t="str">
        <f t="shared" si="2"/>
        <v>ปกติ</v>
      </c>
      <c r="K12" s="176">
        <f>input2!AM12</f>
        <v>8</v>
      </c>
      <c r="L12" s="174" t="str">
        <f t="shared" si="3"/>
        <v>ปกติ</v>
      </c>
      <c r="M12" s="175">
        <f>input2!AQ12</f>
        <v>5</v>
      </c>
      <c r="N12" s="174" t="str">
        <f t="shared" si="4"/>
        <v>ปกติ</v>
      </c>
      <c r="O12" s="176">
        <f>input2!AS12</f>
        <v>15</v>
      </c>
      <c r="P12" s="178" t="str">
        <f t="shared" si="5"/>
        <v>มีจุดแข็ง</v>
      </c>
      <c r="Q12" s="184">
        <f t="shared" si="6"/>
        <v>39</v>
      </c>
      <c r="R12" s="183">
        <f t="shared" si="7"/>
        <v>39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74</v>
      </c>
      <c r="B13" s="210" t="str">
        <f>input1!B13</f>
        <v>24</v>
      </c>
      <c r="C13" s="75" t="str">
        <f>input1!C13</f>
        <v>01432</v>
      </c>
      <c r="D13" s="76" t="str">
        <f>input1!D13</f>
        <v>เด็กชายอนุสรณ์  คงภักดี</v>
      </c>
      <c r="E13" s="77">
        <f>input1!E13</f>
        <v>1</v>
      </c>
      <c r="F13" s="86" t="str">
        <f t="shared" si="0"/>
        <v>ชาย</v>
      </c>
      <c r="G13" s="88">
        <f>input2!AF13</f>
        <v>6</v>
      </c>
      <c r="H13" s="189" t="str">
        <f t="shared" si="1"/>
        <v>ปกติ</v>
      </c>
      <c r="I13" s="187">
        <f>input2!AI13</f>
        <v>5</v>
      </c>
      <c r="J13" s="189" t="str">
        <f t="shared" si="2"/>
        <v>ปกติ</v>
      </c>
      <c r="K13" s="186">
        <f>input2!AM13</f>
        <v>7</v>
      </c>
      <c r="L13" s="189" t="str">
        <f t="shared" si="3"/>
        <v>ปกติ</v>
      </c>
      <c r="M13" s="185">
        <f>input2!AQ13</f>
        <v>5</v>
      </c>
      <c r="N13" s="189" t="str">
        <f t="shared" si="4"/>
        <v>ปกติ</v>
      </c>
      <c r="O13" s="186">
        <f>input2!AS13</f>
        <v>15</v>
      </c>
      <c r="P13" s="190" t="str">
        <f t="shared" si="5"/>
        <v>มีจุดแข็ง</v>
      </c>
      <c r="Q13" s="188">
        <f t="shared" si="6"/>
        <v>38</v>
      </c>
      <c r="R13" s="187">
        <f t="shared" si="7"/>
        <v>38</v>
      </c>
      <c r="S13" s="191" t="str">
        <f t="shared" si="8"/>
        <v>ปกติ</v>
      </c>
    </row>
    <row r="14" spans="1:19" s="13" customFormat="1" ht="18" customHeight="1" x14ac:dyDescent="0.45">
      <c r="A14" s="208" t="s">
        <v>75</v>
      </c>
      <c r="B14" s="209" t="str">
        <f>input1!B14</f>
        <v>24</v>
      </c>
      <c r="C14" s="4" t="str">
        <f>input1!C14</f>
        <v>01433</v>
      </c>
      <c r="D14" s="5" t="str">
        <f>input1!D14</f>
        <v>เด็กหญิงชลธิชา  บัวสัมฤทธิ์</v>
      </c>
      <c r="E14" s="6">
        <f>input1!E14</f>
        <v>2</v>
      </c>
      <c r="F14" s="89" t="str">
        <f t="shared" si="0"/>
        <v>หญิง</v>
      </c>
      <c r="G14" s="83">
        <f>input2!AF14</f>
        <v>6</v>
      </c>
      <c r="H14" s="174" t="str">
        <f t="shared" si="1"/>
        <v>ปกติ</v>
      </c>
      <c r="I14" s="177">
        <f>input2!AI14</f>
        <v>5</v>
      </c>
      <c r="J14" s="174" t="str">
        <f t="shared" si="2"/>
        <v>ปกติ</v>
      </c>
      <c r="K14" s="176">
        <f>input2!AM14</f>
        <v>9</v>
      </c>
      <c r="L14" s="174" t="str">
        <f t="shared" si="3"/>
        <v>ปกติ</v>
      </c>
      <c r="M14" s="175">
        <f>input2!AQ14</f>
        <v>5</v>
      </c>
      <c r="N14" s="174" t="str">
        <f t="shared" si="4"/>
        <v>ปกติ</v>
      </c>
      <c r="O14" s="176">
        <f>input2!AS14</f>
        <v>15</v>
      </c>
      <c r="P14" s="178" t="str">
        <f t="shared" si="5"/>
        <v>มีจุดแข็ง</v>
      </c>
      <c r="Q14" s="179">
        <f t="shared" si="6"/>
        <v>40</v>
      </c>
      <c r="R14" s="177">
        <f t="shared" si="7"/>
        <v>40</v>
      </c>
      <c r="S14" s="180" t="str">
        <f t="shared" si="8"/>
        <v>ปกติ</v>
      </c>
    </row>
    <row r="15" spans="1:19" s="13" customFormat="1" ht="18" customHeight="1" x14ac:dyDescent="0.45">
      <c r="A15" s="159" t="s">
        <v>76</v>
      </c>
      <c r="B15" s="209" t="str">
        <f>input1!B15</f>
        <v>24</v>
      </c>
      <c r="C15" s="4" t="str">
        <f>input1!C15</f>
        <v>01434</v>
      </c>
      <c r="D15" s="5" t="str">
        <f>input1!D15</f>
        <v>เด็กหญิงนันธิดา  สิรินทร์</v>
      </c>
      <c r="E15" s="6">
        <f>input1!E15</f>
        <v>2</v>
      </c>
      <c r="F15" s="84" t="str">
        <f t="shared" si="0"/>
        <v>หญิง</v>
      </c>
      <c r="G15" s="85">
        <f>input2!AF15</f>
        <v>6</v>
      </c>
      <c r="H15" s="174" t="str">
        <f t="shared" si="1"/>
        <v>ปกติ</v>
      </c>
      <c r="I15" s="183">
        <f>input2!AI15</f>
        <v>5</v>
      </c>
      <c r="J15" s="174" t="str">
        <f t="shared" si="2"/>
        <v>ปกติ</v>
      </c>
      <c r="K15" s="182">
        <f>input2!AM15</f>
        <v>8</v>
      </c>
      <c r="L15" s="174" t="str">
        <f t="shared" si="3"/>
        <v>ปกติ</v>
      </c>
      <c r="M15" s="181">
        <f>input2!AQ15</f>
        <v>5</v>
      </c>
      <c r="N15" s="174" t="str">
        <f t="shared" si="4"/>
        <v>ปกติ</v>
      </c>
      <c r="O15" s="182">
        <f>input2!AS15</f>
        <v>15</v>
      </c>
      <c r="P15" s="178" t="str">
        <f t="shared" si="5"/>
        <v>มีจุดแข็ง</v>
      </c>
      <c r="Q15" s="184">
        <f t="shared" si="6"/>
        <v>39</v>
      </c>
      <c r="R15" s="183">
        <f t="shared" si="7"/>
        <v>39</v>
      </c>
      <c r="S15" s="180" t="str">
        <f t="shared" si="8"/>
        <v>ปกติ</v>
      </c>
    </row>
    <row r="16" spans="1:19" s="13" customFormat="1" ht="18" customHeight="1" x14ac:dyDescent="0.45">
      <c r="A16" s="160" t="s">
        <v>77</v>
      </c>
      <c r="B16" s="209" t="str">
        <f>input1!B16</f>
        <v>24</v>
      </c>
      <c r="C16" s="4" t="str">
        <f>input1!C16</f>
        <v>01436</v>
      </c>
      <c r="D16" s="5" t="str">
        <f>input1!D16</f>
        <v>เด็กหญิงปอแก้ว  แก้วบุราณ</v>
      </c>
      <c r="E16" s="6">
        <f>input1!E16</f>
        <v>2</v>
      </c>
      <c r="F16" s="84" t="str">
        <f t="shared" si="0"/>
        <v>หญิง</v>
      </c>
      <c r="G16" s="83">
        <f>input2!AF16</f>
        <v>6</v>
      </c>
      <c r="H16" s="174" t="str">
        <f t="shared" si="1"/>
        <v>ปกติ</v>
      </c>
      <c r="I16" s="177">
        <f>input2!AI16</f>
        <v>5</v>
      </c>
      <c r="J16" s="174" t="str">
        <f t="shared" si="2"/>
        <v>ปกติ</v>
      </c>
      <c r="K16" s="176">
        <f>input2!AM16</f>
        <v>5</v>
      </c>
      <c r="L16" s="174" t="str">
        <f t="shared" si="3"/>
        <v>ปกติ</v>
      </c>
      <c r="M16" s="175">
        <f>input2!AQ16</f>
        <v>5</v>
      </c>
      <c r="N16" s="174" t="str">
        <f t="shared" si="4"/>
        <v>ปกติ</v>
      </c>
      <c r="O16" s="176">
        <f>input2!AS16</f>
        <v>15</v>
      </c>
      <c r="P16" s="178" t="str">
        <f t="shared" si="5"/>
        <v>มีจุดแข็ง</v>
      </c>
      <c r="Q16" s="184">
        <f t="shared" si="6"/>
        <v>36</v>
      </c>
      <c r="R16" s="183">
        <f t="shared" si="7"/>
        <v>36</v>
      </c>
      <c r="S16" s="180" t="str">
        <f t="shared" si="8"/>
        <v>ปกติ</v>
      </c>
    </row>
    <row r="17" spans="1:31" s="13" customFormat="1" ht="18" customHeight="1" x14ac:dyDescent="0.45">
      <c r="A17" s="158" t="s">
        <v>78</v>
      </c>
      <c r="B17" s="209" t="str">
        <f>input1!B17</f>
        <v>24</v>
      </c>
      <c r="C17" s="4" t="str">
        <f>input1!C17</f>
        <v>01437</v>
      </c>
      <c r="D17" s="5" t="str">
        <f>input1!D17</f>
        <v>เด็กหญิงมลฑการ  แซ่เจี่ย</v>
      </c>
      <c r="E17" s="6">
        <f>input1!E17</f>
        <v>2</v>
      </c>
      <c r="F17" s="84" t="str">
        <f t="shared" si="0"/>
        <v>หญิง</v>
      </c>
      <c r="G17" s="85">
        <f>input2!AF17</f>
        <v>6</v>
      </c>
      <c r="H17" s="174" t="str">
        <f t="shared" si="1"/>
        <v>ปกติ</v>
      </c>
      <c r="I17" s="183">
        <f>input2!AI17</f>
        <v>5</v>
      </c>
      <c r="J17" s="174" t="str">
        <f t="shared" si="2"/>
        <v>ปกติ</v>
      </c>
      <c r="K17" s="182">
        <f>input2!AM17</f>
        <v>5</v>
      </c>
      <c r="L17" s="174" t="str">
        <f t="shared" si="3"/>
        <v>ปกติ</v>
      </c>
      <c r="M17" s="181">
        <f>input2!AQ17</f>
        <v>5</v>
      </c>
      <c r="N17" s="174" t="str">
        <f t="shared" si="4"/>
        <v>ปกติ</v>
      </c>
      <c r="O17" s="182">
        <f>input2!AS17</f>
        <v>15</v>
      </c>
      <c r="P17" s="178" t="str">
        <f t="shared" si="5"/>
        <v>มีจุดแข็ง</v>
      </c>
      <c r="Q17" s="184">
        <f t="shared" si="6"/>
        <v>36</v>
      </c>
      <c r="R17" s="183">
        <f t="shared" si="7"/>
        <v>36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79</v>
      </c>
      <c r="B18" s="210" t="str">
        <f>input1!B18</f>
        <v>24</v>
      </c>
      <c r="C18" s="75" t="str">
        <f>input1!C18</f>
        <v>01438</v>
      </c>
      <c r="D18" s="76" t="str">
        <f>input1!D18</f>
        <v>เด็กหญิงวรรวิสา  สำลี</v>
      </c>
      <c r="E18" s="77">
        <f>input1!E18</f>
        <v>2</v>
      </c>
      <c r="F18" s="86" t="str">
        <f t="shared" si="0"/>
        <v>หญิง</v>
      </c>
      <c r="G18" s="88" t="str">
        <f>input2!AF18</f>
        <v>0</v>
      </c>
      <c r="H18" s="189" t="str">
        <f t="shared" si="1"/>
        <v>เสี่ยง/มีปัญหา</v>
      </c>
      <c r="I18" s="187" t="str">
        <f>input2!AI18</f>
        <v>0</v>
      </c>
      <c r="J18" s="189" t="str">
        <f t="shared" si="2"/>
        <v>เสี่ยง/มีปัญหา</v>
      </c>
      <c r="K18" s="186" t="str">
        <f>input2!AM18</f>
        <v>0</v>
      </c>
      <c r="L18" s="189" t="str">
        <f t="shared" si="3"/>
        <v>เสี่ยง/มีปัญหา</v>
      </c>
      <c r="M18" s="185" t="str">
        <f>input2!AQ18</f>
        <v>0</v>
      </c>
      <c r="N18" s="189" t="str">
        <f t="shared" si="4"/>
        <v>เสี่ยง/มีปัญหา</v>
      </c>
      <c r="O18" s="186" t="str">
        <f>input2!AS18</f>
        <v>0</v>
      </c>
      <c r="P18" s="190" t="str">
        <f t="shared" si="5"/>
        <v>มีจุดแข็ง</v>
      </c>
      <c r="Q18" s="188">
        <f t="shared" si="6"/>
        <v>0</v>
      </c>
      <c r="R18" s="187" t="str">
        <f t="shared" si="7"/>
        <v>-</v>
      </c>
      <c r="S18" s="191" t="str">
        <f t="shared" si="8"/>
        <v>เสี่ยง/มีปัญหา</v>
      </c>
    </row>
    <row r="19" spans="1:31" s="13" customFormat="1" ht="18" customHeight="1" x14ac:dyDescent="0.45">
      <c r="A19" s="208" t="s">
        <v>80</v>
      </c>
      <c r="B19" s="209" t="str">
        <f>input1!B19</f>
        <v>24</v>
      </c>
      <c r="C19" s="4" t="str">
        <f>input1!C19</f>
        <v>01440</v>
      </c>
      <c r="D19" s="5" t="str">
        <f>input1!D19</f>
        <v>เด็กหญิงอรัญญา  กันทาบุญ</v>
      </c>
      <c r="E19" s="6">
        <f>input1!E19</f>
        <v>2</v>
      </c>
      <c r="F19" s="89" t="str">
        <f t="shared" si="0"/>
        <v>หญิง</v>
      </c>
      <c r="G19" s="83">
        <f>input2!AF19</f>
        <v>6</v>
      </c>
      <c r="H19" s="174" t="str">
        <f t="shared" si="1"/>
        <v>ปกติ</v>
      </c>
      <c r="I19" s="177">
        <f>input2!AI19</f>
        <v>5</v>
      </c>
      <c r="J19" s="174" t="str">
        <f t="shared" si="2"/>
        <v>ปกติ</v>
      </c>
      <c r="K19" s="176">
        <f>input2!AM19</f>
        <v>5</v>
      </c>
      <c r="L19" s="174" t="str">
        <f t="shared" si="3"/>
        <v>ปกติ</v>
      </c>
      <c r="M19" s="175">
        <f>input2!AQ19</f>
        <v>5</v>
      </c>
      <c r="N19" s="174" t="str">
        <f t="shared" si="4"/>
        <v>ปกติ</v>
      </c>
      <c r="O19" s="176">
        <f>input2!AS19</f>
        <v>15</v>
      </c>
      <c r="P19" s="178" t="str">
        <f t="shared" si="5"/>
        <v>มีจุดแข็ง</v>
      </c>
      <c r="Q19" s="179">
        <f t="shared" si="6"/>
        <v>36</v>
      </c>
      <c r="R19" s="177">
        <f t="shared" si="7"/>
        <v>36</v>
      </c>
      <c r="S19" s="180" t="str">
        <f t="shared" si="8"/>
        <v>ปกติ</v>
      </c>
    </row>
    <row r="20" spans="1:31" s="13" customFormat="1" ht="18" customHeight="1" x14ac:dyDescent="0.45">
      <c r="A20" s="159" t="s">
        <v>29</v>
      </c>
      <c r="B20" s="209" t="str">
        <f>input1!B20</f>
        <v>24</v>
      </c>
      <c r="C20" s="4" t="str">
        <f>input1!C20</f>
        <v>01442</v>
      </c>
      <c r="D20" s="5" t="str">
        <f>input1!D20</f>
        <v>เด็กชายกิตติพงษ์  โพธิ์ทอง</v>
      </c>
      <c r="E20" s="6">
        <f>input1!E20</f>
        <v>1</v>
      </c>
      <c r="F20" s="84" t="str">
        <f t="shared" si="0"/>
        <v>ชาย</v>
      </c>
      <c r="G20" s="83">
        <f>input2!AF20</f>
        <v>6</v>
      </c>
      <c r="H20" s="174" t="str">
        <f t="shared" si="1"/>
        <v>ปกติ</v>
      </c>
      <c r="I20" s="177">
        <f>input2!AI20</f>
        <v>5</v>
      </c>
      <c r="J20" s="174" t="str">
        <f t="shared" si="2"/>
        <v>ปกติ</v>
      </c>
      <c r="K20" s="176">
        <f>input2!AM20</f>
        <v>5</v>
      </c>
      <c r="L20" s="174" t="str">
        <f t="shared" si="3"/>
        <v>ปกติ</v>
      </c>
      <c r="M20" s="175">
        <f>input2!AQ20</f>
        <v>5</v>
      </c>
      <c r="N20" s="174" t="str">
        <f t="shared" si="4"/>
        <v>ปกติ</v>
      </c>
      <c r="O20" s="176">
        <f>input2!AS20</f>
        <v>15</v>
      </c>
      <c r="P20" s="178" t="str">
        <f t="shared" si="5"/>
        <v>มีจุดแข็ง</v>
      </c>
      <c r="Q20" s="184">
        <f t="shared" si="6"/>
        <v>36</v>
      </c>
      <c r="R20" s="183">
        <f t="shared" si="7"/>
        <v>36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 t="str">
        <f>input1!B21</f>
        <v>24</v>
      </c>
      <c r="C21" s="4" t="str">
        <f>input1!C21</f>
        <v>01443</v>
      </c>
      <c r="D21" s="5" t="str">
        <f>input1!D21</f>
        <v>เด็กชายจุฑา  สรรพค้า</v>
      </c>
      <c r="E21" s="6">
        <f>input1!E21</f>
        <v>1</v>
      </c>
      <c r="F21" s="84" t="str">
        <f t="shared" si="0"/>
        <v>ชาย</v>
      </c>
      <c r="G21" s="85">
        <f>input2!AF21</f>
        <v>6</v>
      </c>
      <c r="H21" s="174" t="str">
        <f t="shared" si="1"/>
        <v>ปกติ</v>
      </c>
      <c r="I21" s="183">
        <f>input2!AI21</f>
        <v>5</v>
      </c>
      <c r="J21" s="174" t="str">
        <f t="shared" si="2"/>
        <v>ปกติ</v>
      </c>
      <c r="K21" s="182">
        <f>input2!AM21</f>
        <v>10</v>
      </c>
      <c r="L21" s="174" t="str">
        <f t="shared" si="3"/>
        <v>ปกติ</v>
      </c>
      <c r="M21" s="181">
        <f>input2!AQ21</f>
        <v>5</v>
      </c>
      <c r="N21" s="174" t="str">
        <f t="shared" si="4"/>
        <v>ปกติ</v>
      </c>
      <c r="O21" s="182">
        <f>input2!AS21</f>
        <v>15</v>
      </c>
      <c r="P21" s="178" t="str">
        <f t="shared" si="5"/>
        <v>มีจุดแข็ง</v>
      </c>
      <c r="Q21" s="184">
        <f t="shared" si="6"/>
        <v>41</v>
      </c>
      <c r="R21" s="183">
        <f t="shared" si="7"/>
        <v>41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 t="str">
        <f>input1!B22</f>
        <v>24</v>
      </c>
      <c r="C22" s="4" t="str">
        <f>input1!C22</f>
        <v>01444</v>
      </c>
      <c r="D22" s="5" t="str">
        <f>input1!D22</f>
        <v>เด็กชายชิตพล  สมนึก</v>
      </c>
      <c r="E22" s="6">
        <f>input1!E22</f>
        <v>1</v>
      </c>
      <c r="F22" s="84" t="str">
        <f t="shared" si="0"/>
        <v>ชาย</v>
      </c>
      <c r="G22" s="83">
        <f>input2!AF22</f>
        <v>6</v>
      </c>
      <c r="H22" s="174" t="str">
        <f t="shared" si="1"/>
        <v>ปกติ</v>
      </c>
      <c r="I22" s="177">
        <f>input2!AI22</f>
        <v>5</v>
      </c>
      <c r="J22" s="174" t="str">
        <f t="shared" si="2"/>
        <v>ปกติ</v>
      </c>
      <c r="K22" s="176">
        <f>input2!AM22</f>
        <v>7</v>
      </c>
      <c r="L22" s="174" t="str">
        <f t="shared" si="3"/>
        <v>ปกติ</v>
      </c>
      <c r="M22" s="175">
        <f>input2!AQ22</f>
        <v>5</v>
      </c>
      <c r="N22" s="174" t="str">
        <f t="shared" si="4"/>
        <v>ปกติ</v>
      </c>
      <c r="O22" s="176">
        <f>input2!AS22</f>
        <v>15</v>
      </c>
      <c r="P22" s="178" t="str">
        <f t="shared" si="5"/>
        <v>มีจุดแข็ง</v>
      </c>
      <c r="Q22" s="184">
        <f t="shared" si="6"/>
        <v>38</v>
      </c>
      <c r="R22" s="183">
        <f t="shared" si="7"/>
        <v>38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55</v>
      </c>
      <c r="B23" s="210" t="str">
        <f>input1!B23</f>
        <v>24</v>
      </c>
      <c r="C23" s="75" t="str">
        <f>input1!C23</f>
        <v>01445</v>
      </c>
      <c r="D23" s="76" t="str">
        <f>input1!D23</f>
        <v>เด็กชายเชาว์วิศิฎ์  นิลมณี</v>
      </c>
      <c r="E23" s="77">
        <f>input1!E23</f>
        <v>1</v>
      </c>
      <c r="F23" s="86" t="str">
        <f t="shared" si="0"/>
        <v>ชาย</v>
      </c>
      <c r="G23" s="88">
        <f>input2!AF23</f>
        <v>6</v>
      </c>
      <c r="H23" s="189" t="str">
        <f t="shared" si="1"/>
        <v>ปกติ</v>
      </c>
      <c r="I23" s="187">
        <f>input2!AI23</f>
        <v>5</v>
      </c>
      <c r="J23" s="189" t="str">
        <f t="shared" si="2"/>
        <v>ปกติ</v>
      </c>
      <c r="K23" s="186">
        <f>input2!AM23</f>
        <v>7</v>
      </c>
      <c r="L23" s="189" t="str">
        <f t="shared" si="3"/>
        <v>ปกติ</v>
      </c>
      <c r="M23" s="185">
        <f>input2!AQ23</f>
        <v>5</v>
      </c>
      <c r="N23" s="189" t="str">
        <f t="shared" si="4"/>
        <v>ปกติ</v>
      </c>
      <c r="O23" s="186">
        <f>input2!AS23</f>
        <v>15</v>
      </c>
      <c r="P23" s="190" t="str">
        <f t="shared" si="5"/>
        <v>มีจุดแข็ง</v>
      </c>
      <c r="Q23" s="188">
        <f t="shared" si="6"/>
        <v>38</v>
      </c>
      <c r="R23" s="187">
        <f t="shared" si="7"/>
        <v>38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56</v>
      </c>
      <c r="B24" s="209" t="str">
        <f>input1!B24</f>
        <v>24</v>
      </c>
      <c r="C24" s="4" t="str">
        <f>input1!C24</f>
        <v>01446</v>
      </c>
      <c r="D24" s="5" t="str">
        <f>input1!D24</f>
        <v xml:space="preserve">เด็กชายธีรพล  พูลสาวิจิตร </v>
      </c>
      <c r="E24" s="6">
        <f>input1!E24</f>
        <v>1</v>
      </c>
      <c r="F24" s="89" t="str">
        <f t="shared" si="0"/>
        <v>ชาย</v>
      </c>
      <c r="G24" s="83">
        <f>input2!AF24</f>
        <v>6</v>
      </c>
      <c r="H24" s="174" t="str">
        <f t="shared" si="1"/>
        <v>ปกติ</v>
      </c>
      <c r="I24" s="177">
        <f>input2!AI24</f>
        <v>5</v>
      </c>
      <c r="J24" s="174" t="str">
        <f t="shared" si="2"/>
        <v>ปกติ</v>
      </c>
      <c r="K24" s="176">
        <f>input2!AM24</f>
        <v>7</v>
      </c>
      <c r="L24" s="174" t="str">
        <f t="shared" si="3"/>
        <v>ปกติ</v>
      </c>
      <c r="M24" s="175">
        <f>input2!AQ24</f>
        <v>5</v>
      </c>
      <c r="N24" s="174" t="str">
        <f t="shared" si="4"/>
        <v>ปกติ</v>
      </c>
      <c r="O24" s="176">
        <f>input2!AS24</f>
        <v>15</v>
      </c>
      <c r="P24" s="178" t="str">
        <f t="shared" si="5"/>
        <v>มีจุดแข็ง</v>
      </c>
      <c r="Q24" s="179">
        <f t="shared" si="6"/>
        <v>38</v>
      </c>
      <c r="R24" s="177">
        <f t="shared" si="7"/>
        <v>38</v>
      </c>
      <c r="S24" s="18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57</v>
      </c>
      <c r="B25" s="209" t="str">
        <f>input1!B25</f>
        <v>24</v>
      </c>
      <c r="C25" s="4" t="str">
        <f>input1!C25</f>
        <v>01447</v>
      </c>
      <c r="D25" s="5" t="str">
        <f>input1!D25</f>
        <v>เด็กชายปิยะฉัตร  เอี่ยมอ้น</v>
      </c>
      <c r="E25" s="6">
        <f>input1!E25</f>
        <v>1</v>
      </c>
      <c r="F25" s="84" t="str">
        <f t="shared" si="0"/>
        <v>ชาย</v>
      </c>
      <c r="G25" s="85">
        <f>input2!AF25</f>
        <v>6</v>
      </c>
      <c r="H25" s="174" t="str">
        <f t="shared" si="1"/>
        <v>ปกติ</v>
      </c>
      <c r="I25" s="183">
        <f>input2!AI25</f>
        <v>5</v>
      </c>
      <c r="J25" s="174" t="str">
        <f t="shared" si="2"/>
        <v>ปกติ</v>
      </c>
      <c r="K25" s="182">
        <f>input2!AM25</f>
        <v>8</v>
      </c>
      <c r="L25" s="174" t="str">
        <f t="shared" si="3"/>
        <v>ปกติ</v>
      </c>
      <c r="M25" s="181">
        <f>input2!AQ25</f>
        <v>5</v>
      </c>
      <c r="N25" s="174" t="str">
        <f t="shared" si="4"/>
        <v>ปกติ</v>
      </c>
      <c r="O25" s="182">
        <f>input2!AS25</f>
        <v>15</v>
      </c>
      <c r="P25" s="178" t="str">
        <f t="shared" si="5"/>
        <v>มีจุดแข็ง</v>
      </c>
      <c r="Q25" s="184">
        <f t="shared" si="6"/>
        <v>39</v>
      </c>
      <c r="R25" s="183">
        <f t="shared" si="7"/>
        <v>39</v>
      </c>
      <c r="S25" s="180" t="str">
        <f t="shared" si="8"/>
        <v>ปกติ</v>
      </c>
    </row>
    <row r="26" spans="1:31" s="13" customFormat="1" ht="18" customHeight="1" x14ac:dyDescent="0.45">
      <c r="A26" s="160" t="s">
        <v>58</v>
      </c>
      <c r="B26" s="209" t="str">
        <f>input1!B26</f>
        <v>24</v>
      </c>
      <c r="C26" s="4" t="str">
        <f>input1!C26</f>
        <v>01448</v>
      </c>
      <c r="D26" s="5" t="str">
        <f>input1!D26</f>
        <v>เด็กชายปุรชัย  พุทธา</v>
      </c>
      <c r="E26" s="6">
        <f>input1!E26</f>
        <v>1</v>
      </c>
      <c r="F26" s="84" t="str">
        <f t="shared" si="0"/>
        <v>ชาย</v>
      </c>
      <c r="G26" s="83">
        <f>input2!AF26</f>
        <v>6</v>
      </c>
      <c r="H26" s="174" t="str">
        <f t="shared" si="1"/>
        <v>ปกติ</v>
      </c>
      <c r="I26" s="177">
        <f>input2!AI26</f>
        <v>5</v>
      </c>
      <c r="J26" s="174" t="str">
        <f t="shared" si="2"/>
        <v>ปกติ</v>
      </c>
      <c r="K26" s="176">
        <f>input2!AM26</f>
        <v>8</v>
      </c>
      <c r="L26" s="174" t="str">
        <f t="shared" si="3"/>
        <v>ปกติ</v>
      </c>
      <c r="M26" s="175">
        <f>input2!AQ26</f>
        <v>5</v>
      </c>
      <c r="N26" s="174" t="str">
        <f t="shared" si="4"/>
        <v>ปกติ</v>
      </c>
      <c r="O26" s="176">
        <f>input2!AS26</f>
        <v>15</v>
      </c>
      <c r="P26" s="178" t="str">
        <f t="shared" si="5"/>
        <v>มีจุดแข็ง</v>
      </c>
      <c r="Q26" s="184">
        <f t="shared" si="6"/>
        <v>39</v>
      </c>
      <c r="R26" s="183">
        <f t="shared" si="7"/>
        <v>39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 t="str">
        <f>input1!B27</f>
        <v>24</v>
      </c>
      <c r="C27" s="4" t="str">
        <f>input1!C27</f>
        <v>01449</v>
      </c>
      <c r="D27" s="5" t="str">
        <f>input1!D27</f>
        <v>เด็กชายพันธุ์พนา  เทพพรพิทักษ์</v>
      </c>
      <c r="E27" s="6">
        <f>input1!E27</f>
        <v>1</v>
      </c>
      <c r="F27" s="84" t="str">
        <f t="shared" si="0"/>
        <v>ชาย</v>
      </c>
      <c r="G27" s="85">
        <f>input2!AF27</f>
        <v>6</v>
      </c>
      <c r="H27" s="174" t="str">
        <f t="shared" si="1"/>
        <v>ปกติ</v>
      </c>
      <c r="I27" s="183">
        <f>input2!AI27</f>
        <v>5</v>
      </c>
      <c r="J27" s="174" t="str">
        <f t="shared" si="2"/>
        <v>ปกติ</v>
      </c>
      <c r="K27" s="182">
        <f>input2!AM27</f>
        <v>6</v>
      </c>
      <c r="L27" s="174" t="str">
        <f t="shared" si="3"/>
        <v>ปกติ</v>
      </c>
      <c r="M27" s="181">
        <f>input2!AQ27</f>
        <v>5</v>
      </c>
      <c r="N27" s="174" t="str">
        <f t="shared" si="4"/>
        <v>ปกติ</v>
      </c>
      <c r="O27" s="182">
        <f>input2!AS27</f>
        <v>15</v>
      </c>
      <c r="P27" s="178" t="str">
        <f t="shared" si="5"/>
        <v>มีจุดแข็ง</v>
      </c>
      <c r="Q27" s="184">
        <f t="shared" si="6"/>
        <v>37</v>
      </c>
      <c r="R27" s="183">
        <f t="shared" si="7"/>
        <v>37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 t="str">
        <f>input1!B28</f>
        <v>24</v>
      </c>
      <c r="C28" s="75" t="str">
        <f>input1!C28</f>
        <v>01450</v>
      </c>
      <c r="D28" s="76" t="str">
        <f>input1!D28</f>
        <v>เด็กชายภัทรพล  พูนสาวิจิตร</v>
      </c>
      <c r="E28" s="77">
        <f>input1!E28</f>
        <v>1</v>
      </c>
      <c r="F28" s="86" t="str">
        <f t="shared" si="0"/>
        <v>ชาย</v>
      </c>
      <c r="G28" s="88">
        <f>input2!AF28</f>
        <v>6</v>
      </c>
      <c r="H28" s="189" t="str">
        <f t="shared" si="1"/>
        <v>ปกติ</v>
      </c>
      <c r="I28" s="187">
        <f>input2!AI28</f>
        <v>5</v>
      </c>
      <c r="J28" s="189" t="str">
        <f t="shared" si="2"/>
        <v>ปกติ</v>
      </c>
      <c r="K28" s="186">
        <f>input2!AM28</f>
        <v>7</v>
      </c>
      <c r="L28" s="189" t="str">
        <f t="shared" si="3"/>
        <v>ปกติ</v>
      </c>
      <c r="M28" s="185">
        <f>input2!AQ28</f>
        <v>5</v>
      </c>
      <c r="N28" s="189" t="str">
        <f t="shared" si="4"/>
        <v>ปกติ</v>
      </c>
      <c r="O28" s="186">
        <f>input2!AS28</f>
        <v>15</v>
      </c>
      <c r="P28" s="190" t="str">
        <f t="shared" si="5"/>
        <v>มีจุดแข็ง</v>
      </c>
      <c r="Q28" s="188">
        <f t="shared" si="6"/>
        <v>38</v>
      </c>
      <c r="R28" s="187">
        <f t="shared" si="7"/>
        <v>38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 t="str">
        <f>input1!B29</f>
        <v>24</v>
      </c>
      <c r="C29" s="4" t="str">
        <f>input1!C29</f>
        <v>01451</v>
      </c>
      <c r="D29" s="5" t="str">
        <f>input1!D29</f>
        <v>เด็กชายภูมิพัฒน์  เชื้อแพ่ง</v>
      </c>
      <c r="E29" s="6">
        <f>input1!E29</f>
        <v>1</v>
      </c>
      <c r="F29" s="89" t="str">
        <f t="shared" si="0"/>
        <v>ชาย</v>
      </c>
      <c r="G29" s="83">
        <f>input2!AF29</f>
        <v>6</v>
      </c>
      <c r="H29" s="174" t="str">
        <f t="shared" si="1"/>
        <v>ปกติ</v>
      </c>
      <c r="I29" s="177">
        <f>input2!AI29</f>
        <v>5</v>
      </c>
      <c r="J29" s="174" t="str">
        <f t="shared" si="2"/>
        <v>ปกติ</v>
      </c>
      <c r="K29" s="176">
        <f>input2!AM29</f>
        <v>7</v>
      </c>
      <c r="L29" s="174" t="str">
        <f t="shared" si="3"/>
        <v>ปกติ</v>
      </c>
      <c r="M29" s="175">
        <f>input2!AQ29</f>
        <v>5</v>
      </c>
      <c r="N29" s="174" t="str">
        <f t="shared" si="4"/>
        <v>ปกติ</v>
      </c>
      <c r="O29" s="176">
        <f>input2!AS29</f>
        <v>15</v>
      </c>
      <c r="P29" s="178" t="str">
        <f t="shared" si="5"/>
        <v>มีจุดแข็ง</v>
      </c>
      <c r="Q29" s="179">
        <f t="shared" si="6"/>
        <v>38</v>
      </c>
      <c r="R29" s="177">
        <f t="shared" si="7"/>
        <v>38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 t="str">
        <f>input1!B30</f>
        <v>24</v>
      </c>
      <c r="C30" s="4" t="str">
        <f>input1!C30</f>
        <v>01452</v>
      </c>
      <c r="D30" s="5" t="str">
        <f>input1!D30</f>
        <v>เด็กชายรณกฤต  เการัมย์</v>
      </c>
      <c r="E30" s="6">
        <f>input1!E30</f>
        <v>1</v>
      </c>
      <c r="F30" s="84" t="str">
        <f t="shared" si="0"/>
        <v>ชาย</v>
      </c>
      <c r="G30" s="83">
        <f>input2!AF30</f>
        <v>6</v>
      </c>
      <c r="H30" s="174" t="str">
        <f t="shared" si="1"/>
        <v>ปกติ</v>
      </c>
      <c r="I30" s="177">
        <f>input2!AI30</f>
        <v>5</v>
      </c>
      <c r="J30" s="174" t="str">
        <f t="shared" si="2"/>
        <v>ปกติ</v>
      </c>
      <c r="K30" s="176">
        <f>input2!AM30</f>
        <v>11</v>
      </c>
      <c r="L30" s="174" t="str">
        <f t="shared" si="3"/>
        <v>เสี่ยง/มีปัญหา</v>
      </c>
      <c r="M30" s="175">
        <f>input2!AQ30</f>
        <v>5</v>
      </c>
      <c r="N30" s="174" t="str">
        <f t="shared" si="4"/>
        <v>ปกติ</v>
      </c>
      <c r="O30" s="176">
        <f>input2!AS30</f>
        <v>15</v>
      </c>
      <c r="P30" s="178" t="str">
        <f t="shared" si="5"/>
        <v>มีจุดแข็ง</v>
      </c>
      <c r="Q30" s="184">
        <f t="shared" si="6"/>
        <v>42</v>
      </c>
      <c r="R30" s="183">
        <f t="shared" si="7"/>
        <v>42</v>
      </c>
      <c r="S30" s="180" t="str">
        <f t="shared" si="8"/>
        <v>ปกติ</v>
      </c>
    </row>
    <row r="31" spans="1:31" s="13" customFormat="1" ht="18" customHeight="1" x14ac:dyDescent="0.45">
      <c r="A31" s="160" t="s">
        <v>4</v>
      </c>
      <c r="B31" s="209" t="str">
        <f>input1!B31</f>
        <v>24</v>
      </c>
      <c r="C31" s="4" t="str">
        <f>input1!C31</f>
        <v>01453</v>
      </c>
      <c r="D31" s="5" t="str">
        <f>input1!D31</f>
        <v>เด็กชายวนพล  ปั้นโต</v>
      </c>
      <c r="E31" s="6">
        <f>input1!E31</f>
        <v>1</v>
      </c>
      <c r="F31" s="84" t="str">
        <f t="shared" si="0"/>
        <v>ชาย</v>
      </c>
      <c r="G31" s="85">
        <f>input2!AF31</f>
        <v>6</v>
      </c>
      <c r="H31" s="174" t="str">
        <f t="shared" si="1"/>
        <v>ปกติ</v>
      </c>
      <c r="I31" s="183">
        <f>input2!AI31</f>
        <v>5</v>
      </c>
      <c r="J31" s="174" t="str">
        <f t="shared" si="2"/>
        <v>ปกติ</v>
      </c>
      <c r="K31" s="182">
        <f>input2!AM31</f>
        <v>8</v>
      </c>
      <c r="L31" s="174" t="str">
        <f t="shared" si="3"/>
        <v>ปกติ</v>
      </c>
      <c r="M31" s="181">
        <f>input2!AQ31</f>
        <v>5</v>
      </c>
      <c r="N31" s="174" t="str">
        <f t="shared" si="4"/>
        <v>ปกติ</v>
      </c>
      <c r="O31" s="182">
        <f>input2!AS31</f>
        <v>15</v>
      </c>
      <c r="P31" s="178" t="str">
        <f t="shared" si="5"/>
        <v>มีจุดแข็ง</v>
      </c>
      <c r="Q31" s="184">
        <f t="shared" si="6"/>
        <v>39</v>
      </c>
      <c r="R31" s="183">
        <f t="shared" si="7"/>
        <v>39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 t="str">
        <f>input1!B32</f>
        <v>24</v>
      </c>
      <c r="C32" s="4" t="str">
        <f>input1!C32</f>
        <v>01455</v>
      </c>
      <c r="D32" s="5" t="str">
        <f>input1!D32</f>
        <v>เด็กชายสุทธิราช  ทุเรียน</v>
      </c>
      <c r="E32" s="6">
        <f>input1!E32</f>
        <v>1</v>
      </c>
      <c r="F32" s="84" t="str">
        <f t="shared" si="0"/>
        <v>ชาย</v>
      </c>
      <c r="G32" s="83">
        <f>input2!AF32</f>
        <v>6</v>
      </c>
      <c r="H32" s="174" t="str">
        <f t="shared" si="1"/>
        <v>ปกติ</v>
      </c>
      <c r="I32" s="177">
        <f>input2!AI32</f>
        <v>5</v>
      </c>
      <c r="J32" s="174" t="str">
        <f t="shared" si="2"/>
        <v>ปกติ</v>
      </c>
      <c r="K32" s="176">
        <f>input2!AM32</f>
        <v>11</v>
      </c>
      <c r="L32" s="174" t="str">
        <f t="shared" si="3"/>
        <v>เสี่ยง/มีปัญหา</v>
      </c>
      <c r="M32" s="175">
        <f>input2!AQ32</f>
        <v>5</v>
      </c>
      <c r="N32" s="174" t="str">
        <f t="shared" si="4"/>
        <v>ปกติ</v>
      </c>
      <c r="O32" s="176">
        <f>input2!AS32</f>
        <v>15</v>
      </c>
      <c r="P32" s="178" t="str">
        <f t="shared" si="5"/>
        <v>มีจุดแข็ง</v>
      </c>
      <c r="Q32" s="184">
        <f t="shared" si="6"/>
        <v>42</v>
      </c>
      <c r="R32" s="183">
        <f t="shared" si="7"/>
        <v>42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 t="str">
        <f>input1!B33</f>
        <v>24</v>
      </c>
      <c r="C33" s="75" t="str">
        <f>input1!C33</f>
        <v>01456</v>
      </c>
      <c r="D33" s="76" t="str">
        <f>input1!D33</f>
        <v>เด็กชายอนุรักษ์  ทัพทวี</v>
      </c>
      <c r="E33" s="77">
        <f>input1!E33</f>
        <v>1</v>
      </c>
      <c r="F33" s="86" t="str">
        <f t="shared" si="0"/>
        <v>ชาย</v>
      </c>
      <c r="G33" s="88">
        <f>input2!AF33</f>
        <v>6</v>
      </c>
      <c r="H33" s="189" t="str">
        <f t="shared" si="1"/>
        <v>ปกติ</v>
      </c>
      <c r="I33" s="187">
        <f>input2!AI33</f>
        <v>5</v>
      </c>
      <c r="J33" s="189" t="str">
        <f t="shared" si="2"/>
        <v>ปกติ</v>
      </c>
      <c r="K33" s="186">
        <f>input2!AM33</f>
        <v>8</v>
      </c>
      <c r="L33" s="189" t="str">
        <f t="shared" si="3"/>
        <v>ปกติ</v>
      </c>
      <c r="M33" s="185">
        <f>input2!AQ33</f>
        <v>5</v>
      </c>
      <c r="N33" s="189" t="str">
        <f t="shared" si="4"/>
        <v>ปกติ</v>
      </c>
      <c r="O33" s="186">
        <f>input2!AS33</f>
        <v>15</v>
      </c>
      <c r="P33" s="190" t="str">
        <f t="shared" si="5"/>
        <v>มีจุดแข็ง</v>
      </c>
      <c r="Q33" s="188">
        <f t="shared" si="6"/>
        <v>39</v>
      </c>
      <c r="R33" s="187">
        <f t="shared" si="7"/>
        <v>39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 t="str">
        <f>input1!B34</f>
        <v>24</v>
      </c>
      <c r="C34" s="4" t="str">
        <f>input1!C34</f>
        <v>01457</v>
      </c>
      <c r="D34" s="5" t="str">
        <f>input1!D34</f>
        <v>เด็กชายอภิสิทธิ์  มังคุด</v>
      </c>
      <c r="E34" s="6">
        <f>input1!E34</f>
        <v>1</v>
      </c>
      <c r="F34" s="89" t="str">
        <f t="shared" si="0"/>
        <v>ชาย</v>
      </c>
      <c r="G34" s="83">
        <f>input2!AF34</f>
        <v>6</v>
      </c>
      <c r="H34" s="174" t="str">
        <f t="shared" si="1"/>
        <v>ปกติ</v>
      </c>
      <c r="I34" s="177">
        <f>input2!AI34</f>
        <v>5</v>
      </c>
      <c r="J34" s="174" t="str">
        <f t="shared" si="2"/>
        <v>ปกติ</v>
      </c>
      <c r="K34" s="176">
        <f>input2!AM34</f>
        <v>6</v>
      </c>
      <c r="L34" s="174" t="str">
        <f t="shared" si="3"/>
        <v>ปกติ</v>
      </c>
      <c r="M34" s="175">
        <f>input2!AQ34</f>
        <v>5</v>
      </c>
      <c r="N34" s="174" t="str">
        <f t="shared" si="4"/>
        <v>ปกติ</v>
      </c>
      <c r="O34" s="176">
        <f>input2!AS34</f>
        <v>15</v>
      </c>
      <c r="P34" s="178" t="str">
        <f t="shared" si="5"/>
        <v>มีจุดแข็ง</v>
      </c>
      <c r="Q34" s="179">
        <f t="shared" si="6"/>
        <v>37</v>
      </c>
      <c r="R34" s="177">
        <f t="shared" si="7"/>
        <v>37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 t="str">
        <f>input1!B35</f>
        <v>24</v>
      </c>
      <c r="C35" s="4" t="str">
        <f>input1!C35</f>
        <v>01458</v>
      </c>
      <c r="D35" s="5" t="str">
        <f>input1!D35</f>
        <v>เด็กชายอภิสิทธิ์  เปรมศรี</v>
      </c>
      <c r="E35" s="6">
        <f>input1!E35</f>
        <v>1</v>
      </c>
      <c r="F35" s="84" t="str">
        <f t="shared" si="0"/>
        <v>ชาย</v>
      </c>
      <c r="G35" s="85">
        <f>input2!AF35</f>
        <v>6</v>
      </c>
      <c r="H35" s="174" t="str">
        <f t="shared" si="1"/>
        <v>ปกติ</v>
      </c>
      <c r="I35" s="183">
        <f>input2!AI35</f>
        <v>5</v>
      </c>
      <c r="J35" s="174" t="str">
        <f t="shared" si="2"/>
        <v>ปกติ</v>
      </c>
      <c r="K35" s="182">
        <f>input2!AM35</f>
        <v>11</v>
      </c>
      <c r="L35" s="174" t="str">
        <f t="shared" si="3"/>
        <v>เสี่ยง/มีปัญหา</v>
      </c>
      <c r="M35" s="181">
        <f>input2!AQ35</f>
        <v>5</v>
      </c>
      <c r="N35" s="174" t="str">
        <f t="shared" si="4"/>
        <v>ปกติ</v>
      </c>
      <c r="O35" s="182">
        <f>input2!AS35</f>
        <v>15</v>
      </c>
      <c r="P35" s="178" t="str">
        <f t="shared" si="5"/>
        <v>มีจุดแข็ง</v>
      </c>
      <c r="Q35" s="184">
        <f t="shared" si="6"/>
        <v>42</v>
      </c>
      <c r="R35" s="183">
        <f t="shared" si="7"/>
        <v>42</v>
      </c>
      <c r="S35" s="180" t="str">
        <f t="shared" si="8"/>
        <v>ปกติ</v>
      </c>
    </row>
    <row r="36" spans="1:19" s="13" customFormat="1" ht="18" customHeight="1" x14ac:dyDescent="0.45">
      <c r="A36" s="160" t="s">
        <v>9</v>
      </c>
      <c r="B36" s="209" t="str">
        <f>input1!B36</f>
        <v>24</v>
      </c>
      <c r="C36" s="4" t="str">
        <f>input1!C36</f>
        <v>01459</v>
      </c>
      <c r="D36" s="5" t="str">
        <f>input1!D36</f>
        <v>เด็กชายอรรถพล  ใจแสน</v>
      </c>
      <c r="E36" s="6">
        <f>input1!E36</f>
        <v>1</v>
      </c>
      <c r="F36" s="84" t="str">
        <f t="shared" si="0"/>
        <v>ชาย</v>
      </c>
      <c r="G36" s="83">
        <f>input2!AF36</f>
        <v>6</v>
      </c>
      <c r="H36" s="174" t="str">
        <f t="shared" si="1"/>
        <v>ปกติ</v>
      </c>
      <c r="I36" s="177">
        <f>input2!AI36</f>
        <v>5</v>
      </c>
      <c r="J36" s="174" t="str">
        <f t="shared" si="2"/>
        <v>ปกติ</v>
      </c>
      <c r="K36" s="176">
        <f>input2!AM36</f>
        <v>8</v>
      </c>
      <c r="L36" s="174" t="str">
        <f t="shared" si="3"/>
        <v>ปกติ</v>
      </c>
      <c r="M36" s="175">
        <f>input2!AQ36</f>
        <v>5</v>
      </c>
      <c r="N36" s="174" t="str">
        <f t="shared" si="4"/>
        <v>ปกติ</v>
      </c>
      <c r="O36" s="176">
        <f>input2!AS36</f>
        <v>15</v>
      </c>
      <c r="P36" s="178" t="str">
        <f t="shared" si="5"/>
        <v>มีจุดแข็ง</v>
      </c>
      <c r="Q36" s="184">
        <f t="shared" si="6"/>
        <v>39</v>
      </c>
      <c r="R36" s="183">
        <f t="shared" si="7"/>
        <v>39</v>
      </c>
      <c r="S36" s="180" t="str">
        <f t="shared" si="8"/>
        <v>ปกติ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85" t="str">
        <f>input2!AF37</f>
        <v>0</v>
      </c>
      <c r="H37" s="174" t="str">
        <f t="shared" si="1"/>
        <v>เสี่ยง/มีปัญหา</v>
      </c>
      <c r="I37" s="183" t="str">
        <f>input2!AI37</f>
        <v>0</v>
      </c>
      <c r="J37" s="174" t="str">
        <f t="shared" si="2"/>
        <v>เสี่ยง/มีปัญหา</v>
      </c>
      <c r="K37" s="182" t="str">
        <f>input2!AM37</f>
        <v>0</v>
      </c>
      <c r="L37" s="174" t="str">
        <f t="shared" si="3"/>
        <v>เสี่ยง/มีปัญหา</v>
      </c>
      <c r="M37" s="181" t="str">
        <f>input2!AQ37</f>
        <v>0</v>
      </c>
      <c r="N37" s="174" t="str">
        <f t="shared" si="4"/>
        <v>เสี่ยง/มีปัญหา</v>
      </c>
      <c r="O37" s="182" t="str">
        <f>input2!AS37</f>
        <v>0</v>
      </c>
      <c r="P37" s="178" t="str">
        <f t="shared" si="5"/>
        <v>มีจุดแข็ง</v>
      </c>
      <c r="Q37" s="184">
        <f t="shared" si="6"/>
        <v>0</v>
      </c>
      <c r="R37" s="183" t="str">
        <f t="shared" si="7"/>
        <v>-</v>
      </c>
      <c r="S37" s="180" t="str">
        <f t="shared" si="8"/>
        <v>เสี่ยง/มีปัญหา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88" t="str">
        <f>input2!AF38</f>
        <v>0</v>
      </c>
      <c r="H38" s="189" t="str">
        <f t="shared" si="1"/>
        <v>เสี่ยง/มีปัญหา</v>
      </c>
      <c r="I38" s="187" t="str">
        <f>input2!AI38</f>
        <v>0</v>
      </c>
      <c r="J38" s="189" t="str">
        <f t="shared" si="2"/>
        <v>เสี่ยง/มีปัญหา</v>
      </c>
      <c r="K38" s="186" t="str">
        <f>input2!AM38</f>
        <v>0</v>
      </c>
      <c r="L38" s="189" t="str">
        <f t="shared" si="3"/>
        <v>เสี่ยง/มีปัญหา</v>
      </c>
      <c r="M38" s="185" t="str">
        <f>input2!AQ38</f>
        <v>0</v>
      </c>
      <c r="N38" s="189" t="str">
        <f t="shared" si="4"/>
        <v>เสี่ยง/มีปัญหา</v>
      </c>
      <c r="O38" s="186" t="str">
        <f>input2!AS38</f>
        <v>0</v>
      </c>
      <c r="P38" s="190" t="str">
        <f t="shared" si="5"/>
        <v>มีจุดแข็ง</v>
      </c>
      <c r="Q38" s="188">
        <f t="shared" si="6"/>
        <v>0</v>
      </c>
      <c r="R38" s="187" t="str">
        <f t="shared" si="7"/>
        <v>-</v>
      </c>
      <c r="S38" s="191" t="str">
        <f t="shared" si="8"/>
        <v>เสี่ยง/มีปัญหา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83" t="str">
        <f>input2!AF39</f>
        <v>0</v>
      </c>
      <c r="H39" s="174" t="str">
        <f t="shared" si="1"/>
        <v>เสี่ยง/มีปัญหา</v>
      </c>
      <c r="I39" s="177" t="str">
        <f>input2!AI39</f>
        <v>0</v>
      </c>
      <c r="J39" s="174" t="str">
        <f t="shared" si="2"/>
        <v>เสี่ยง/มีปัญหา</v>
      </c>
      <c r="K39" s="176" t="str">
        <f>input2!AM39</f>
        <v>0</v>
      </c>
      <c r="L39" s="174" t="str">
        <f t="shared" si="3"/>
        <v>เสี่ยง/มีปัญหา</v>
      </c>
      <c r="M39" s="175" t="str">
        <f>input2!AQ39</f>
        <v>0</v>
      </c>
      <c r="N39" s="174" t="str">
        <f t="shared" si="4"/>
        <v>เสี่ยง/มีปัญหา</v>
      </c>
      <c r="O39" s="176" t="str">
        <f>input2!AS39</f>
        <v>0</v>
      </c>
      <c r="P39" s="178" t="str">
        <f t="shared" si="5"/>
        <v>มีจุดแข็ง</v>
      </c>
      <c r="Q39" s="179">
        <f t="shared" si="6"/>
        <v>0</v>
      </c>
      <c r="R39" s="177" t="str">
        <f t="shared" si="7"/>
        <v>-</v>
      </c>
      <c r="S39" s="180" t="str">
        <f t="shared" si="8"/>
        <v>เสี่ยง/มีปัญหา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83" t="str">
        <f>input2!AF40</f>
        <v>0</v>
      </c>
      <c r="H40" s="174" t="str">
        <f t="shared" si="1"/>
        <v>เสี่ยง/มีปัญหา</v>
      </c>
      <c r="I40" s="177" t="str">
        <f>input2!AI40</f>
        <v>0</v>
      </c>
      <c r="J40" s="174" t="str">
        <f t="shared" si="2"/>
        <v>เสี่ยง/มีปัญหา</v>
      </c>
      <c r="K40" s="176" t="str">
        <f>input2!AM40</f>
        <v>0</v>
      </c>
      <c r="L40" s="174" t="str">
        <f t="shared" si="3"/>
        <v>เสี่ยง/มีปัญหา</v>
      </c>
      <c r="M40" s="175" t="str">
        <f>input2!AQ40</f>
        <v>0</v>
      </c>
      <c r="N40" s="174" t="str">
        <f t="shared" si="4"/>
        <v>เสี่ยง/มีปัญหา</v>
      </c>
      <c r="O40" s="176" t="str">
        <f>input2!AS40</f>
        <v>0</v>
      </c>
      <c r="P40" s="178" t="str">
        <f t="shared" si="5"/>
        <v>มีจุดแข็ง</v>
      </c>
      <c r="Q40" s="184">
        <f t="shared" si="6"/>
        <v>0</v>
      </c>
      <c r="R40" s="183" t="str">
        <f t="shared" si="7"/>
        <v>-</v>
      </c>
      <c r="S40" s="180" t="str">
        <f t="shared" si="8"/>
        <v>เสี่ยง/มีปัญหา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85" t="str">
        <f>input2!AF41</f>
        <v>0</v>
      </c>
      <c r="H41" s="174" t="str">
        <f t="shared" si="1"/>
        <v>เสี่ยง/มีปัญหา</v>
      </c>
      <c r="I41" s="183" t="str">
        <f>input2!AI41</f>
        <v>0</v>
      </c>
      <c r="J41" s="174" t="str">
        <f t="shared" si="2"/>
        <v>เสี่ยง/มีปัญหา</v>
      </c>
      <c r="K41" s="182" t="str">
        <f>input2!AM41</f>
        <v>0</v>
      </c>
      <c r="L41" s="174" t="str">
        <f t="shared" si="3"/>
        <v>เสี่ยง/มีปัญหา</v>
      </c>
      <c r="M41" s="181" t="str">
        <f>input2!AQ41</f>
        <v>0</v>
      </c>
      <c r="N41" s="174" t="str">
        <f t="shared" si="4"/>
        <v>เสี่ยง/มีปัญหา</v>
      </c>
      <c r="O41" s="182" t="str">
        <f>input2!AS41</f>
        <v>0</v>
      </c>
      <c r="P41" s="178" t="str">
        <f t="shared" si="5"/>
        <v>มีจุดแข็ง</v>
      </c>
      <c r="Q41" s="184">
        <f t="shared" si="6"/>
        <v>0</v>
      </c>
      <c r="R41" s="183" t="str">
        <f t="shared" si="7"/>
        <v>-</v>
      </c>
      <c r="S41" s="180" t="str">
        <f t="shared" si="8"/>
        <v>เสี่ยง/มีปัญหา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83" t="str">
        <f>input2!AF42</f>
        <v>0</v>
      </c>
      <c r="H42" s="174" t="str">
        <f t="shared" si="1"/>
        <v>เสี่ยง/มีปัญหา</v>
      </c>
      <c r="I42" s="177" t="str">
        <f>input2!AI42</f>
        <v>0</v>
      </c>
      <c r="J42" s="174" t="str">
        <f t="shared" si="2"/>
        <v>เสี่ยง/มีปัญหา</v>
      </c>
      <c r="K42" s="176" t="str">
        <f>input2!AM42</f>
        <v>0</v>
      </c>
      <c r="L42" s="174" t="str">
        <f t="shared" si="3"/>
        <v>เสี่ยง/มีปัญหา</v>
      </c>
      <c r="M42" s="175" t="str">
        <f>input2!AQ42</f>
        <v>0</v>
      </c>
      <c r="N42" s="174" t="str">
        <f t="shared" si="4"/>
        <v>เสี่ยง/มีปัญหา</v>
      </c>
      <c r="O42" s="176" t="str">
        <f>input2!AS42</f>
        <v>0</v>
      </c>
      <c r="P42" s="178" t="str">
        <f t="shared" si="5"/>
        <v>มีจุดแข็ง</v>
      </c>
      <c r="Q42" s="184">
        <f t="shared" si="6"/>
        <v>0</v>
      </c>
      <c r="R42" s="183" t="str">
        <f t="shared" si="7"/>
        <v>-</v>
      </c>
      <c r="S42" s="180" t="str">
        <f t="shared" si="8"/>
        <v>เสี่ยง/มีปัญหา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14">
        <f>input1!C43</f>
        <v>0</v>
      </c>
      <c r="D43" s="15">
        <f>input1!D43</f>
        <v>0</v>
      </c>
      <c r="E43" s="16">
        <f>input1!E43</f>
        <v>0</v>
      </c>
      <c r="F43" s="84" t="str">
        <f t="shared" si="0"/>
        <v>-</v>
      </c>
      <c r="G43" s="85" t="str">
        <f>input2!AF43</f>
        <v>0</v>
      </c>
      <c r="H43" s="174" t="str">
        <f t="shared" si="1"/>
        <v>เสี่ยง/มีปัญหา</v>
      </c>
      <c r="I43" s="183" t="str">
        <f>input2!AI43</f>
        <v>0</v>
      </c>
      <c r="J43" s="174" t="str">
        <f t="shared" si="2"/>
        <v>เสี่ยง/มีปัญหา</v>
      </c>
      <c r="K43" s="182" t="str">
        <f>input2!AM43</f>
        <v>0</v>
      </c>
      <c r="L43" s="174" t="str">
        <f t="shared" si="3"/>
        <v>เสี่ยง/มีปัญหา</v>
      </c>
      <c r="M43" s="181" t="str">
        <f>input2!AQ43</f>
        <v>0</v>
      </c>
      <c r="N43" s="174" t="str">
        <f t="shared" si="4"/>
        <v>เสี่ยง/มีปัญหา</v>
      </c>
      <c r="O43" s="182" t="str">
        <f>input2!AS43</f>
        <v>0</v>
      </c>
      <c r="P43" s="178" t="str">
        <f t="shared" si="5"/>
        <v>มีจุดแข็ง</v>
      </c>
      <c r="Q43" s="184">
        <f>G43+I43+K43+M43+O43</f>
        <v>0</v>
      </c>
      <c r="R43" s="183" t="str">
        <f t="shared" si="7"/>
        <v>-</v>
      </c>
      <c r="S43" s="180" t="str">
        <f t="shared" si="8"/>
        <v>เสี่ยง/มีปัญหา</v>
      </c>
    </row>
    <row r="44" spans="1:19" s="13" customFormat="1" ht="18" customHeight="1" thickBot="1" x14ac:dyDescent="0.5">
      <c r="A44" s="211" t="s">
        <v>59</v>
      </c>
      <c r="B44" s="210">
        <f>input1!B44</f>
        <v>0</v>
      </c>
      <c r="C44" s="75">
        <f>input1!C44</f>
        <v>0</v>
      </c>
      <c r="D44" s="76">
        <f>input1!D44</f>
        <v>0</v>
      </c>
      <c r="E44" s="77">
        <f>input1!E44</f>
        <v>0</v>
      </c>
      <c r="F44" s="86" t="str">
        <f t="shared" si="0"/>
        <v>-</v>
      </c>
      <c r="G44" s="165" t="str">
        <f>input2!AF44</f>
        <v>0</v>
      </c>
      <c r="H44" s="189" t="str">
        <f t="shared" si="1"/>
        <v>เสี่ยง/มีปัญหา</v>
      </c>
      <c r="I44" s="187" t="str">
        <f>input2!AI44</f>
        <v>0</v>
      </c>
      <c r="J44" s="189" t="str">
        <f t="shared" si="2"/>
        <v>เสี่ยง/มีปัญหา</v>
      </c>
      <c r="K44" s="186" t="str">
        <f>input2!AM44</f>
        <v>0</v>
      </c>
      <c r="L44" s="189" t="str">
        <f t="shared" si="3"/>
        <v>เสี่ยง/มีปัญหา</v>
      </c>
      <c r="M44" s="185" t="str">
        <f>input2!AQ44</f>
        <v>0</v>
      </c>
      <c r="N44" s="189" t="str">
        <f t="shared" si="4"/>
        <v>เสี่ยง/มีปัญหา</v>
      </c>
      <c r="O44" s="186" t="str">
        <f>input2!AS44</f>
        <v>0</v>
      </c>
      <c r="P44" s="190" t="str">
        <f t="shared" si="5"/>
        <v>มีจุดแข็ง</v>
      </c>
      <c r="Q44" s="188">
        <f>G44+I44+K44+M44+O44</f>
        <v>0</v>
      </c>
      <c r="R44" s="187" t="str">
        <f t="shared" si="7"/>
        <v>-</v>
      </c>
      <c r="S44" s="191" t="str">
        <f t="shared" si="8"/>
        <v>เสี่ยง/มีปัญหา</v>
      </c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87</v>
      </c>
      <c r="E47" s="71"/>
      <c r="F47" s="71" t="s">
        <v>87</v>
      </c>
      <c r="G47" s="71"/>
      <c r="H47" s="71"/>
    </row>
  </sheetData>
  <mergeCells count="3">
    <mergeCell ref="A1:F1"/>
    <mergeCell ref="A2:F2"/>
    <mergeCell ref="H1:S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7</vt:i4>
      </vt:variant>
    </vt:vector>
  </HeadingPairs>
  <TitlesOfParts>
    <vt:vector size="19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equal1!Print_Area</vt:lpstr>
      <vt:lpstr>equal2!Print_Area</vt:lpstr>
      <vt:lpstr>equal3!Print_Area</vt:lpstr>
      <vt:lpstr>graph!Print_Area</vt:lpstr>
      <vt:lpstr>input1!Print_Area</vt:lpstr>
      <vt:lpstr>input2!Print_Area</vt:lpstr>
      <vt:lpstr>input3!Print_Area</vt:lpstr>
    </vt:vector>
  </TitlesOfParts>
  <Company>Rochanavipart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HP</cp:lastModifiedBy>
  <cp:lastPrinted>2018-10-25T07:12:24Z</cp:lastPrinted>
  <dcterms:created xsi:type="dcterms:W3CDTF">2007-09-01T10:36:03Z</dcterms:created>
  <dcterms:modified xsi:type="dcterms:W3CDTF">2018-10-25T07:17:23Z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